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hscctra01.dshs.txnet.state.tx.us\NetworkFiles\BHS\BHSshare\crisis services and client rights\Programs CSCR\MH Grant Program for Justice-Involved\SB 292 Round 2 NCA Packet\"/>
    </mc:Choice>
  </mc:AlternateContent>
  <bookViews>
    <workbookView xWindow="0" yWindow="0" windowWidth="9590" windowHeight="2450"/>
  </bookViews>
  <sheets>
    <sheet name="Measures Tracking Report" sheetId="5" r:id="rId1"/>
    <sheet name="MHA List" sheetId="4" r:id="rId2"/>
    <sheet name="Instructions" sheetId="1" r:id="rId3"/>
  </sheets>
  <externalReferences>
    <externalReference r:id="rId4"/>
  </externalReferences>
  <definedNames>
    <definedName name="_xlnm._FilterDatabase" localSheetId="0" hidden="1">'Measures Tracking Report'!$A$1:$F$97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84" i="5"/>
  <c r="C77" i="5"/>
  <c r="C73" i="5"/>
  <c r="C70" i="5"/>
  <c r="C66" i="5"/>
  <c r="C56" i="5"/>
  <c r="C52" i="5"/>
  <c r="C45" i="5"/>
  <c r="C41" i="5"/>
  <c r="C38" i="5"/>
  <c r="C34" i="5"/>
  <c r="C24" i="5"/>
  <c r="C20" i="5"/>
  <c r="C13" i="5"/>
  <c r="C9" i="5"/>
  <c r="C6" i="5"/>
  <c r="C2" i="5"/>
  <c r="E3" i="4"/>
  <c r="E4" i="4"/>
  <c r="E5" i="4"/>
  <c r="E6" i="4"/>
  <c r="E7" i="4"/>
  <c r="E8" i="4"/>
  <c r="E9" i="4"/>
  <c r="E10" i="4"/>
  <c r="E11" i="4"/>
  <c r="E12" i="4"/>
  <c r="E13" i="4"/>
  <c r="E14" i="4"/>
  <c r="E15" i="4"/>
  <c r="E16" i="4"/>
  <c r="E17" i="4"/>
  <c r="C33" i="5" s="1"/>
  <c r="E18" i="4"/>
  <c r="E19" i="4"/>
  <c r="E20" i="4"/>
  <c r="E21" i="4"/>
  <c r="C65" i="5" s="1"/>
  <c r="E22" i="4"/>
  <c r="E23" i="4"/>
  <c r="E24" i="4"/>
  <c r="E25" i="4"/>
  <c r="C97" i="5" s="1"/>
  <c r="E26" i="4"/>
  <c r="E27" i="4"/>
  <c r="E28" i="4"/>
  <c r="E29" i="4"/>
  <c r="E2" i="4"/>
  <c r="C27" i="5" l="1"/>
  <c r="C59" i="5"/>
  <c r="C3" i="5"/>
  <c r="C7" i="5"/>
  <c r="C10" i="5"/>
  <c r="C14" i="5"/>
  <c r="C17" i="5"/>
  <c r="C21" i="5"/>
  <c r="C28" i="5"/>
  <c r="C32" i="5"/>
  <c r="C35" i="5"/>
  <c r="C39" i="5"/>
  <c r="C42" i="5"/>
  <c r="C46" i="5"/>
  <c r="C49" i="5"/>
  <c r="C53" i="5"/>
  <c r="C60" i="5"/>
  <c r="C64" i="5"/>
  <c r="C67" i="5"/>
  <c r="C71" i="5"/>
  <c r="C74" i="5"/>
  <c r="C78" i="5"/>
  <c r="C81" i="5"/>
  <c r="C85" i="5"/>
  <c r="C92" i="5"/>
  <c r="C96" i="5"/>
  <c r="C91" i="5"/>
  <c r="C4" i="5"/>
  <c r="C8" i="5"/>
  <c r="C11" i="5"/>
  <c r="C15" i="5"/>
  <c r="C18" i="5"/>
  <c r="C22" i="5"/>
  <c r="C25" i="5"/>
  <c r="C29" i="5"/>
  <c r="C36" i="5"/>
  <c r="C40" i="5"/>
  <c r="C43" i="5"/>
  <c r="C47" i="5"/>
  <c r="C50" i="5"/>
  <c r="C54" i="5"/>
  <c r="C57" i="5"/>
  <c r="C61" i="5"/>
  <c r="C68" i="5"/>
  <c r="C72" i="5"/>
  <c r="C75" i="5"/>
  <c r="C79" i="5"/>
  <c r="C82" i="5"/>
  <c r="C86" i="5"/>
  <c r="C89" i="5"/>
  <c r="C93" i="5"/>
  <c r="C31" i="5"/>
  <c r="C63" i="5"/>
  <c r="C95" i="5"/>
  <c r="C5" i="5"/>
  <c r="C12" i="5"/>
  <c r="C16" i="5"/>
  <c r="C19" i="5"/>
  <c r="C23" i="5"/>
  <c r="C26" i="5"/>
  <c r="C30" i="5"/>
  <c r="C37" i="5"/>
  <c r="C44" i="5"/>
  <c r="C48" i="5"/>
  <c r="C51" i="5"/>
  <c r="C55" i="5"/>
  <c r="C58" i="5"/>
  <c r="C62" i="5"/>
  <c r="C69" i="5"/>
  <c r="C76" i="5"/>
  <c r="C80" i="5"/>
  <c r="C83" i="5"/>
  <c r="C87" i="5"/>
  <c r="C90" i="5"/>
  <c r="C94" i="5"/>
  <c r="C15" i="4"/>
  <c r="B15" i="4"/>
  <c r="C14" i="4"/>
  <c r="B14" i="4"/>
  <c r="C12" i="4"/>
  <c r="B12" i="4"/>
  <c r="C11" i="4"/>
  <c r="B11" i="4"/>
  <c r="C10" i="4"/>
  <c r="B10" i="4"/>
  <c r="C7" i="4"/>
  <c r="B7" i="4"/>
  <c r="C5" i="4"/>
  <c r="B5" i="4"/>
  <c r="C4" i="4"/>
  <c r="B4" i="4"/>
  <c r="C2" i="4"/>
  <c r="B2" i="4"/>
</calcChain>
</file>

<file path=xl/sharedStrings.xml><?xml version="1.0" encoding="utf-8"?>
<sst xmlns="http://schemas.openxmlformats.org/spreadsheetml/2006/main" count="130" uniqueCount="35">
  <si>
    <t>Comp Code</t>
  </si>
  <si>
    <t>Center Name</t>
  </si>
  <si>
    <t>MBOW Name</t>
  </si>
  <si>
    <t>030</t>
  </si>
  <si>
    <t>050</t>
  </si>
  <si>
    <t>086</t>
  </si>
  <si>
    <t>100</t>
  </si>
  <si>
    <t>150</t>
  </si>
  <si>
    <t>200</t>
  </si>
  <si>
    <t>380</t>
  </si>
  <si>
    <t>410</t>
  </si>
  <si>
    <t>430</t>
  </si>
  <si>
    <t>Mental Health Grant For Justice-Involved Individuals Grant Program Data Tracking Spreadsheet</t>
  </si>
  <si>
    <t>CENTRAL COUNTIES</t>
  </si>
  <si>
    <t>DENTON</t>
  </si>
  <si>
    <t>DENTON COUNTY MHMR</t>
  </si>
  <si>
    <t>040</t>
  </si>
  <si>
    <t>090</t>
  </si>
  <si>
    <t>SPINDLETOP CENTER</t>
  </si>
  <si>
    <t xml:space="preserve"> EMERGENCE HEALTH NETWORK</t>
  </si>
  <si>
    <t>SPINDLETOP</t>
  </si>
  <si>
    <t>EMERGENCE</t>
  </si>
  <si>
    <t>TROPICAL TEXAS BEHAVIORAL HEALTH</t>
  </si>
  <si>
    <t>TROPICAL</t>
  </si>
  <si>
    <t>REPORT_PERIOD</t>
  </si>
  <si>
    <t>FY</t>
  </si>
  <si>
    <t>COMP</t>
  </si>
  <si>
    <t>REPORT_YEAR_MONTH</t>
  </si>
  <si>
    <t>MEASURE_GROUP</t>
  </si>
  <si>
    <t>MEASURE</t>
  </si>
  <si>
    <t>MEASURE_DATA</t>
  </si>
  <si>
    <t>NUMBERS SERVED</t>
  </si>
  <si>
    <t>INTERVENTIONS AND SERVICES</t>
  </si>
  <si>
    <t>OUTCOME</t>
  </si>
  <si>
    <t xml:space="preserve">Instructions:  The  Data Tracking Spreadsheet shall be completed and submitted to HHSC monthly.  The data requested on the  Data Tracking Spreadsheet is due the last day of the following month of service provision.  For example, data from October 2018 is due the last business day of November 2018.  The  Data Tracking Spreadsheet shall be submitted electronically to the following email address:  mhcontracts@dshs.state.tx.us, as well as to the assigned HHSC Contract Manager and Program Services Liaison.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</si>
</sst>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Verdana"/>
      <family val="2"/>
    </font>
    <font>
      <b/>
      <sz val="14"/>
      <color theme="1"/>
      <name val="Times New Roman"/>
      <family val="1"/>
    </font>
    <font>
      <sz val="12"/>
      <color theme="1"/>
      <name val="Times New Roman"/>
      <family val="1"/>
    </font>
    <font>
      <sz val="10"/>
      <color theme="1"/>
      <name val="Times New Roman"/>
      <family val="1"/>
    </font>
    <font>
      <b/>
      <sz val="10"/>
      <color theme="1"/>
      <name val="Times New Roman"/>
      <family val="1"/>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4">
    <border>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3" fillId="0" borderId="3" xfId="0" quotePrefix="1" applyNumberFormat="1" applyFont="1" applyFill="1" applyBorder="1" applyAlignment="1">
      <alignment horizontal="center" vertical="center"/>
    </xf>
    <xf numFmtId="0" fontId="4" fillId="0" borderId="3" xfId="0" quotePrefix="1"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0" fillId="0" borderId="0" xfId="0" applyFill="1"/>
    <xf numFmtId="0" fontId="3" fillId="0" borderId="3" xfId="0" quotePrefix="1" applyNumberFormat="1" applyFont="1" applyFill="1" applyBorder="1" applyAlignment="1">
      <alignment horizontal="left" vertical="center" wrapText="1"/>
    </xf>
    <xf numFmtId="0" fontId="3" fillId="0" borderId="3" xfId="0" quotePrefix="1" applyNumberFormat="1" applyFont="1" applyFill="1" applyBorder="1" applyAlignment="1">
      <alignment horizontal="left" vertical="center"/>
    </xf>
    <xf numFmtId="0" fontId="0" fillId="0" borderId="0" xfId="0" applyFill="1" applyAlignment="1">
      <alignment wrapText="1"/>
    </xf>
    <xf numFmtId="0" fontId="3" fillId="3" borderId="3" xfId="0" quotePrefix="1" applyNumberFormat="1" applyFont="1" applyFill="1" applyBorder="1" applyAlignment="1">
      <alignment horizontal="left" vertical="center"/>
    </xf>
    <xf numFmtId="0" fontId="4" fillId="0" borderId="0" xfId="0" applyFont="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3" xfId="0" quotePrefix="1"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strickland740\AppData\Local\Microsoft\Windows\Temporary%20Internet%20Files\Content.Outlook\VF4MWWF4\Form%20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_Master"/>
      <sheetName val="Mail Merge Template"/>
      <sheetName val="CMs from MH-CMU Database"/>
      <sheetName val="Addresses from MH-CMU Database"/>
    </sheetNames>
    <sheetDataSet>
      <sheetData sheetId="0"/>
      <sheetData sheetId="1"/>
      <sheetData sheetId="2"/>
      <sheetData sheetId="3">
        <row r="1">
          <cell r="A1" t="str">
            <v>Comp</v>
          </cell>
          <cell r="B1" t="str">
            <v>Vendor ID</v>
          </cell>
          <cell r="C1" t="str">
            <v>Mail Code</v>
          </cell>
          <cell r="D1" t="str">
            <v>Contractor Name</v>
          </cell>
          <cell r="E1" t="str">
            <v>MBOW Short Name</v>
          </cell>
          <cell r="F1" t="str">
            <v>DUNS Number</v>
          </cell>
          <cell r="G1" t="str">
            <v>Address 1</v>
          </cell>
          <cell r="H1" t="str">
            <v>City</v>
          </cell>
          <cell r="I1" t="str">
            <v>State</v>
          </cell>
          <cell r="J1" t="str">
            <v>Zip Code</v>
          </cell>
          <cell r="K1" t="str">
            <v>Address 2</v>
          </cell>
          <cell r="L1" t="str">
            <v>City 2</v>
          </cell>
          <cell r="M1" t="str">
            <v>State 2</v>
          </cell>
          <cell r="N1" t="str">
            <v>Zip Code 2</v>
          </cell>
          <cell r="O1" t="str">
            <v>Phone</v>
          </cell>
          <cell r="P1" t="str">
            <v>Fax</v>
          </cell>
        </row>
        <row r="2">
          <cell r="A2" t="str">
            <v>010</v>
          </cell>
          <cell r="B2" t="str">
            <v>17513776587</v>
          </cell>
          <cell r="C2" t="str">
            <v>001</v>
          </cell>
          <cell r="D2" t="str">
            <v>ABILENE REGIONAL MHMR CENTER DBA BETTY HARDWICK CENTER</v>
          </cell>
          <cell r="E2" t="str">
            <v>BETTY HARDWICK</v>
          </cell>
          <cell r="F2" t="str">
            <v>625999326</v>
          </cell>
          <cell r="G2" t="str">
            <v>2616 S. Clack</v>
          </cell>
          <cell r="H2" t="str">
            <v>Abilene</v>
          </cell>
          <cell r="I2" t="str">
            <v>TX</v>
          </cell>
          <cell r="J2">
            <v>79606</v>
          </cell>
          <cell r="K2" t="str">
            <v>2616 S. Clack</v>
          </cell>
          <cell r="L2" t="str">
            <v>Abilene</v>
          </cell>
          <cell r="M2" t="str">
            <v>TX</v>
          </cell>
          <cell r="N2" t="str">
            <v>79606</v>
          </cell>
          <cell r="O2" t="str">
            <v>325-690-5100</v>
          </cell>
          <cell r="P2" t="str">
            <v>325-690-5136</v>
          </cell>
        </row>
        <row r="3">
          <cell r="A3" t="str">
            <v>020</v>
          </cell>
          <cell r="B3" t="str">
            <v>17561761218</v>
          </cell>
          <cell r="C3" t="str">
            <v>002</v>
          </cell>
          <cell r="D3" t="str">
            <v>TEXAS PANHANDLE MHMR</v>
          </cell>
          <cell r="E3" t="str">
            <v>PANHANDLE</v>
          </cell>
          <cell r="F3" t="str">
            <v>792240491</v>
          </cell>
          <cell r="G3" t="str">
            <v>P.O. Box 3250</v>
          </cell>
          <cell r="H3" t="str">
            <v>Amarillo</v>
          </cell>
          <cell r="I3" t="str">
            <v>TX</v>
          </cell>
          <cell r="J3">
            <v>79106</v>
          </cell>
          <cell r="K3" t="str">
            <v>901 Wallace Blvd</v>
          </cell>
          <cell r="L3" t="str">
            <v>Amarillo</v>
          </cell>
          <cell r="M3" t="str">
            <v>TX</v>
          </cell>
          <cell r="N3" t="str">
            <v>79106</v>
          </cell>
          <cell r="O3" t="str">
            <v>806-358-1681</v>
          </cell>
          <cell r="P3" t="str">
            <v>806-337-1035</v>
          </cell>
        </row>
        <row r="4">
          <cell r="A4" t="str">
            <v>030</v>
          </cell>
          <cell r="B4" t="str">
            <v>17415479090</v>
          </cell>
          <cell r="C4" t="str">
            <v>000</v>
          </cell>
          <cell r="D4" t="str">
            <v>AUSTIN-TRAVIS COUNTY MHMR DBA INTEGRAL CARE</v>
          </cell>
          <cell r="E4" t="str">
            <v>ATCIC</v>
          </cell>
          <cell r="F4" t="str">
            <v>078496213</v>
          </cell>
          <cell r="G4" t="str">
            <v>P.O. Box 3548</v>
          </cell>
          <cell r="H4" t="str">
            <v>Austin</v>
          </cell>
          <cell r="I4" t="str">
            <v>TX</v>
          </cell>
          <cell r="J4">
            <v>78704</v>
          </cell>
          <cell r="K4" t="str">
            <v>1430 Collier St.</v>
          </cell>
          <cell r="L4" t="str">
            <v>Austin</v>
          </cell>
          <cell r="M4" t="str">
            <v>TX</v>
          </cell>
          <cell r="N4" t="str">
            <v>78704</v>
          </cell>
          <cell r="O4" t="str">
            <v>512-447-4141</v>
          </cell>
          <cell r="P4" t="str">
            <v>512-440-4081</v>
          </cell>
        </row>
        <row r="5">
          <cell r="A5" t="str">
            <v>040</v>
          </cell>
          <cell r="B5" t="str">
            <v>17418013326</v>
          </cell>
          <cell r="C5" t="str">
            <v>002</v>
          </cell>
          <cell r="D5" t="str">
            <v>CENTRAL COUNTIES CTR FOR MHMR SERVICES</v>
          </cell>
          <cell r="E5" t="str">
            <v>CENTRAL COUNTIES</v>
          </cell>
          <cell r="F5" t="str">
            <v>059057927</v>
          </cell>
          <cell r="G5" t="str">
            <v>304 S. 22nd St.</v>
          </cell>
          <cell r="H5" t="str">
            <v>Temple</v>
          </cell>
          <cell r="I5" t="str">
            <v>TX</v>
          </cell>
          <cell r="J5">
            <v>76501</v>
          </cell>
          <cell r="K5" t="str">
            <v>304 S. 22nd St.</v>
          </cell>
          <cell r="L5" t="str">
            <v>Temple</v>
          </cell>
          <cell r="M5" t="str">
            <v>TX</v>
          </cell>
          <cell r="N5" t="str">
            <v>76501</v>
          </cell>
          <cell r="O5" t="str">
            <v>254-298-7000</v>
          </cell>
          <cell r="P5" t="str">
            <v>254-298-7011</v>
          </cell>
        </row>
        <row r="6">
          <cell r="A6" t="str">
            <v>050</v>
          </cell>
          <cell r="B6" t="str">
            <v>17415906597</v>
          </cell>
          <cell r="C6" t="str">
            <v>005</v>
          </cell>
          <cell r="D6" t="str">
            <v>CENTER FOR HEALTH CARE SERVICES, THE - BEXAR CO. MHMR CENTER</v>
          </cell>
          <cell r="E6" t="str">
            <v>CHCS</v>
          </cell>
          <cell r="F6" t="str">
            <v>010528560</v>
          </cell>
          <cell r="G6" t="str">
            <v>3031 IH 10 West</v>
          </cell>
          <cell r="H6" t="str">
            <v>San Antonio</v>
          </cell>
          <cell r="I6" t="str">
            <v>TX</v>
          </cell>
          <cell r="J6">
            <v>78201</v>
          </cell>
          <cell r="K6" t="str">
            <v>3031 IH 10 West</v>
          </cell>
          <cell r="L6" t="str">
            <v>San Antonio</v>
          </cell>
          <cell r="M6" t="str">
            <v>TX</v>
          </cell>
          <cell r="N6" t="str">
            <v>78201</v>
          </cell>
          <cell r="O6" t="str">
            <v>210-731-1300</v>
          </cell>
          <cell r="P6" t="str">
            <v>210-737-9607</v>
          </cell>
        </row>
        <row r="7">
          <cell r="A7" t="str">
            <v>060</v>
          </cell>
          <cell r="B7" t="str">
            <v>17512944327</v>
          </cell>
          <cell r="C7" t="str">
            <v>005</v>
          </cell>
          <cell r="D7" t="str">
            <v>CENTER FOR LIFE RESOURCES</v>
          </cell>
          <cell r="E7" t="str">
            <v>CLR</v>
          </cell>
          <cell r="F7" t="str">
            <v>068386523</v>
          </cell>
          <cell r="G7" t="str">
            <v>P.O. Box 250</v>
          </cell>
          <cell r="H7" t="str">
            <v>Brownwood</v>
          </cell>
          <cell r="I7" t="str">
            <v>TX</v>
          </cell>
          <cell r="J7">
            <v>76801</v>
          </cell>
          <cell r="K7" t="str">
            <v>408 Mulberry</v>
          </cell>
          <cell r="L7" t="str">
            <v>Brownwood</v>
          </cell>
          <cell r="M7" t="str">
            <v>TX</v>
          </cell>
          <cell r="N7" t="str">
            <v>76801</v>
          </cell>
          <cell r="O7" t="str">
            <v>325-646-9574</v>
          </cell>
          <cell r="P7" t="str">
            <v>325-643-5136</v>
          </cell>
        </row>
        <row r="8">
          <cell r="A8" t="str">
            <v>070</v>
          </cell>
          <cell r="B8" t="str">
            <v>17512943550</v>
          </cell>
          <cell r="C8" t="str">
            <v>003</v>
          </cell>
          <cell r="D8" t="str">
            <v>CENTRAL PLAINS CENTER</v>
          </cell>
          <cell r="E8" t="str">
            <v>CENTRAL PLAINS</v>
          </cell>
          <cell r="F8" t="str">
            <v>066391962</v>
          </cell>
          <cell r="G8" t="str">
            <v>2700 Yonkers</v>
          </cell>
          <cell r="H8" t="str">
            <v>Plainview</v>
          </cell>
          <cell r="I8" t="str">
            <v>TX</v>
          </cell>
          <cell r="J8">
            <v>79072</v>
          </cell>
          <cell r="K8" t="str">
            <v>2700 Yonkers</v>
          </cell>
          <cell r="L8" t="str">
            <v>Plainview</v>
          </cell>
          <cell r="M8" t="str">
            <v>TX</v>
          </cell>
          <cell r="N8" t="str">
            <v>79072</v>
          </cell>
          <cell r="O8" t="str">
            <v>806-293-2636</v>
          </cell>
          <cell r="P8" t="str">
            <v>806-296-5804</v>
          </cell>
        </row>
        <row r="9">
          <cell r="A9" t="str">
            <v>090</v>
          </cell>
          <cell r="B9" t="str">
            <v>17415961592</v>
          </cell>
          <cell r="C9" t="str">
            <v>000</v>
          </cell>
          <cell r="D9" t="str">
            <v>EL PASO MHMR DBA EMERGENCE HEALTH NETWORK</v>
          </cell>
          <cell r="E9" t="str">
            <v>EL PASO</v>
          </cell>
          <cell r="F9" t="str">
            <v>078388295</v>
          </cell>
          <cell r="G9" t="str">
            <v>P.O. Box 9997</v>
          </cell>
          <cell r="H9" t="str">
            <v>El Paso</v>
          </cell>
          <cell r="I9" t="str">
            <v>TX</v>
          </cell>
          <cell r="J9">
            <v>79902</v>
          </cell>
          <cell r="K9" t="str">
            <v xml:space="preserve">201 E. Main St., Ste. 600 </v>
          </cell>
          <cell r="L9" t="str">
            <v>El Paso</v>
          </cell>
          <cell r="M9" t="str">
            <v>TX</v>
          </cell>
          <cell r="N9" t="str">
            <v>79901</v>
          </cell>
          <cell r="O9" t="str">
            <v>915-783-3900</v>
          </cell>
          <cell r="P9" t="str">
            <v>915-351-4703</v>
          </cell>
        </row>
        <row r="10">
          <cell r="A10" t="str">
            <v>100</v>
          </cell>
          <cell r="B10" t="str">
            <v>17416079873</v>
          </cell>
          <cell r="C10" t="str">
            <v>001</v>
          </cell>
          <cell r="D10" t="str">
            <v>THE GULF COAST CENTER</v>
          </cell>
          <cell r="E10" t="str">
            <v>GULF COAST</v>
          </cell>
          <cell r="F10" t="str">
            <v>079391082</v>
          </cell>
          <cell r="G10" t="str">
            <v>123 Rosenberg, Suite 6</v>
          </cell>
          <cell r="H10" t="str">
            <v>Galveston</v>
          </cell>
          <cell r="I10" t="str">
            <v>TX</v>
          </cell>
          <cell r="J10">
            <v>77550</v>
          </cell>
          <cell r="K10" t="str">
            <v>123 Rosenberg, Suite 6</v>
          </cell>
          <cell r="L10" t="str">
            <v>Galveston</v>
          </cell>
          <cell r="M10" t="str">
            <v>TX</v>
          </cell>
          <cell r="N10" t="str">
            <v>77550</v>
          </cell>
          <cell r="O10" t="str">
            <v>409-763-2373</v>
          </cell>
          <cell r="P10" t="str">
            <v>409-948-1411</v>
          </cell>
        </row>
        <row r="11">
          <cell r="A11" t="str">
            <v>110</v>
          </cell>
          <cell r="B11" t="str">
            <v>17416590648</v>
          </cell>
          <cell r="C11" t="str">
            <v>001</v>
          </cell>
          <cell r="D11" t="str">
            <v>GULF BEND MHMR CENTER</v>
          </cell>
          <cell r="E11" t="str">
            <v>GULF BEND</v>
          </cell>
          <cell r="F11" t="str">
            <v>010545598</v>
          </cell>
          <cell r="G11" t="str">
            <v>6502 Nursery Dr.</v>
          </cell>
          <cell r="H11" t="str">
            <v>Victoria</v>
          </cell>
          <cell r="I11" t="str">
            <v>TX</v>
          </cell>
          <cell r="J11">
            <v>77904</v>
          </cell>
          <cell r="K11" t="str">
            <v>6502 Nursery Dr.</v>
          </cell>
          <cell r="L11" t="str">
            <v>Victoria</v>
          </cell>
          <cell r="M11" t="str">
            <v>TX</v>
          </cell>
          <cell r="N11" t="str">
            <v>77904</v>
          </cell>
          <cell r="O11" t="str">
            <v>361-575-0611</v>
          </cell>
          <cell r="P11" t="str">
            <v>361-578-0506</v>
          </cell>
        </row>
        <row r="12">
          <cell r="A12" t="str">
            <v>130</v>
          </cell>
          <cell r="B12" t="str">
            <v>17415655103</v>
          </cell>
          <cell r="C12" t="str">
            <v>006</v>
          </cell>
          <cell r="D12" t="str">
            <v>TROPICAL TEXAS BEHAVIORAL HEALTH</v>
          </cell>
          <cell r="E12" t="str">
            <v xml:space="preserve">TROPICAL </v>
          </cell>
          <cell r="F12" t="str">
            <v>074620667</v>
          </cell>
          <cell r="G12" t="str">
            <v>P.O. Drawer 1108</v>
          </cell>
          <cell r="H12" t="str">
            <v>Edinburg</v>
          </cell>
          <cell r="I12" t="str">
            <v>TX</v>
          </cell>
          <cell r="J12">
            <v>78539</v>
          </cell>
          <cell r="K12" t="str">
            <v>1901 S. 24th Ave</v>
          </cell>
          <cell r="L12" t="str">
            <v>Edinburg</v>
          </cell>
          <cell r="M12" t="str">
            <v>TX</v>
          </cell>
          <cell r="N12" t="str">
            <v>78539</v>
          </cell>
          <cell r="O12" t="str">
            <v>956-289-7000</v>
          </cell>
          <cell r="P12" t="str">
            <v>956-289-7254</v>
          </cell>
        </row>
        <row r="13">
          <cell r="A13" t="str">
            <v>140</v>
          </cell>
          <cell r="B13" t="str">
            <v>17416841983</v>
          </cell>
          <cell r="C13" t="str">
            <v>006</v>
          </cell>
          <cell r="D13" t="str">
            <v>SPINDLETOP MHMR SERVICES DBA SPINDLETOP CENTER</v>
          </cell>
          <cell r="E13" t="str">
            <v>SPINDLETOP</v>
          </cell>
          <cell r="F13" t="str">
            <v>087734489</v>
          </cell>
          <cell r="G13" t="str">
            <v>P.O. Box 3846</v>
          </cell>
          <cell r="H13" t="str">
            <v>Beaumont</v>
          </cell>
          <cell r="I13" t="str">
            <v>TX</v>
          </cell>
          <cell r="J13">
            <v>77701</v>
          </cell>
          <cell r="K13" t="str">
            <v>655 S.  8th St.</v>
          </cell>
          <cell r="L13" t="str">
            <v>Beaumont</v>
          </cell>
          <cell r="M13" t="str">
            <v>TX</v>
          </cell>
          <cell r="N13" t="str">
            <v>77701</v>
          </cell>
          <cell r="O13" t="str">
            <v>409-784-5400</v>
          </cell>
          <cell r="P13" t="str">
            <v>409-784-5521</v>
          </cell>
        </row>
        <row r="14">
          <cell r="A14" t="str">
            <v>150</v>
          </cell>
          <cell r="B14" t="str">
            <v>17512976915</v>
          </cell>
          <cell r="C14" t="str">
            <v>008</v>
          </cell>
          <cell r="D14" t="str">
            <v>LUBBOCK REGIONAL MHMR CENTER DBA STARCARE SPECIALTY HEALTH</v>
          </cell>
          <cell r="E14" t="str">
            <v>STARCARE</v>
          </cell>
          <cell r="F14" t="str">
            <v>098786460</v>
          </cell>
          <cell r="G14" t="str">
            <v>P.O. Box 2828</v>
          </cell>
          <cell r="H14" t="str">
            <v>Lubbock</v>
          </cell>
          <cell r="I14" t="str">
            <v>TX</v>
          </cell>
          <cell r="J14">
            <v>79401</v>
          </cell>
          <cell r="K14" t="str">
            <v>904 Avenue O</v>
          </cell>
          <cell r="L14" t="str">
            <v>Lubbock</v>
          </cell>
          <cell r="M14" t="str">
            <v>TX</v>
          </cell>
          <cell r="N14" t="str">
            <v>79401</v>
          </cell>
          <cell r="O14" t="str">
            <v>806-766-0310</v>
          </cell>
          <cell r="P14" t="str">
            <v>806-741-0913</v>
          </cell>
        </row>
        <row r="15">
          <cell r="A15" t="str">
            <v>160</v>
          </cell>
          <cell r="B15" t="str">
            <v>17512515234</v>
          </cell>
          <cell r="C15" t="str">
            <v>003</v>
          </cell>
          <cell r="D15" t="str">
            <v>MHMR SERVICES FOR THE CONCHO VALLEY</v>
          </cell>
          <cell r="E15" t="str">
            <v>CONCHO</v>
          </cell>
          <cell r="F15" t="str">
            <v>095212478</v>
          </cell>
          <cell r="G15" t="str">
            <v>1501 W. Beauregard</v>
          </cell>
          <cell r="H15" t="str">
            <v>San Angelo</v>
          </cell>
          <cell r="I15" t="str">
            <v>TX</v>
          </cell>
          <cell r="J15">
            <v>76901</v>
          </cell>
          <cell r="K15" t="str">
            <v>1501 W. Beauregard</v>
          </cell>
          <cell r="L15" t="str">
            <v>San Angelo</v>
          </cell>
          <cell r="M15" t="str">
            <v>TX</v>
          </cell>
          <cell r="N15" t="str">
            <v>76901</v>
          </cell>
          <cell r="O15" t="str">
            <v>325-658-7750</v>
          </cell>
          <cell r="P15" t="str">
            <v>325-658-8381</v>
          </cell>
        </row>
        <row r="16">
          <cell r="A16" t="str">
            <v>170</v>
          </cell>
          <cell r="B16" t="str">
            <v>17514017767</v>
          </cell>
          <cell r="C16" t="str">
            <v>014</v>
          </cell>
          <cell r="D16" t="str">
            <v>PERMIAN BASIN COMMUNITY CENTERS FOR MHMR</v>
          </cell>
          <cell r="E16" t="str">
            <v>PERMIAN BASIN</v>
          </cell>
          <cell r="F16" t="str">
            <v>074145561</v>
          </cell>
          <cell r="G16" t="str">
            <v>401 E. Illinois, Ste. 403</v>
          </cell>
          <cell r="H16" t="str">
            <v>Midland</v>
          </cell>
          <cell r="I16" t="str">
            <v>TX</v>
          </cell>
          <cell r="J16">
            <v>79701</v>
          </cell>
          <cell r="K16" t="str">
            <v>401 E. Illinois, Ste. 403</v>
          </cell>
          <cell r="L16" t="str">
            <v>Midland</v>
          </cell>
          <cell r="M16" t="str">
            <v>TX</v>
          </cell>
          <cell r="N16" t="str">
            <v>79701</v>
          </cell>
          <cell r="O16" t="str">
            <v>432-570-3333</v>
          </cell>
          <cell r="P16" t="str">
            <v>432-570-3346</v>
          </cell>
        </row>
        <row r="17">
          <cell r="A17" t="str">
            <v>180</v>
          </cell>
          <cell r="B17" t="str">
            <v>17416237596</v>
          </cell>
          <cell r="C17" t="str">
            <v>003</v>
          </cell>
          <cell r="D17" t="str">
            <v>NUECES COUNTY MHMR COMMUNITY CENTER</v>
          </cell>
          <cell r="E17" t="str">
            <v>NUECES</v>
          </cell>
          <cell r="F17" t="str">
            <v>154071583</v>
          </cell>
          <cell r="G17" t="str">
            <v>1630 S. Brownlee</v>
          </cell>
          <cell r="H17" t="str">
            <v>Corpus Christi</v>
          </cell>
          <cell r="I17" t="str">
            <v>TX</v>
          </cell>
          <cell r="J17">
            <v>78404</v>
          </cell>
          <cell r="K17" t="str">
            <v>1630 S. Brownlee</v>
          </cell>
          <cell r="L17" t="str">
            <v>Corpus Christi</v>
          </cell>
          <cell r="M17" t="str">
            <v>TX</v>
          </cell>
          <cell r="N17" t="str">
            <v>78404</v>
          </cell>
          <cell r="O17" t="str">
            <v>361-886-6900</v>
          </cell>
          <cell r="P17" t="str">
            <v>361-883-5842</v>
          </cell>
        </row>
        <row r="18">
          <cell r="A18" t="str">
            <v>190</v>
          </cell>
          <cell r="B18" t="str">
            <v>17512814108</v>
          </cell>
          <cell r="C18" t="str">
            <v>005</v>
          </cell>
          <cell r="D18" t="str">
            <v>ANDREWS CENTER</v>
          </cell>
          <cell r="E18" t="str">
            <v>ANDREWS</v>
          </cell>
          <cell r="F18" t="str">
            <v>182925958</v>
          </cell>
          <cell r="G18" t="str">
            <v>P.O. Box 4730</v>
          </cell>
          <cell r="H18" t="str">
            <v>Tyler</v>
          </cell>
          <cell r="I18" t="str">
            <v>TX</v>
          </cell>
          <cell r="J18">
            <v>75702</v>
          </cell>
          <cell r="K18" t="str">
            <v>2323 West Front St.</v>
          </cell>
          <cell r="L18" t="str">
            <v>Tyler</v>
          </cell>
          <cell r="M18" t="str">
            <v>TX</v>
          </cell>
          <cell r="N18" t="str">
            <v>75702</v>
          </cell>
          <cell r="O18" t="str">
            <v>903-597-1351</v>
          </cell>
          <cell r="P18" t="str">
            <v>903-535-7386</v>
          </cell>
        </row>
        <row r="19">
          <cell r="A19" t="str">
            <v>200</v>
          </cell>
          <cell r="B19" t="str">
            <v>17512494562</v>
          </cell>
          <cell r="C19" t="str">
            <v>008</v>
          </cell>
          <cell r="D19" t="str">
            <v>MHMR OF TARRANT COUNTY</v>
          </cell>
          <cell r="E19" t="str">
            <v xml:space="preserve">TARRANT </v>
          </cell>
          <cell r="F19" t="str">
            <v>020333597</v>
          </cell>
          <cell r="G19" t="str">
            <v>P.O. Box 2603</v>
          </cell>
          <cell r="H19" t="str">
            <v>Fort Worth</v>
          </cell>
          <cell r="I19" t="str">
            <v>TX</v>
          </cell>
          <cell r="J19">
            <v>76107</v>
          </cell>
          <cell r="K19" t="str">
            <v>3840 Hulen Tower North</v>
          </cell>
          <cell r="L19" t="str">
            <v>Fort Worth</v>
          </cell>
          <cell r="M19" t="str">
            <v>TX</v>
          </cell>
          <cell r="N19" t="str">
            <v>76107</v>
          </cell>
          <cell r="O19" t="str">
            <v>817-569-4508</v>
          </cell>
          <cell r="P19" t="str">
            <v>817-569-4498</v>
          </cell>
        </row>
        <row r="20">
          <cell r="A20" t="str">
            <v>220</v>
          </cell>
          <cell r="B20" t="str">
            <v>17416229585</v>
          </cell>
          <cell r="C20" t="str">
            <v>008</v>
          </cell>
          <cell r="D20" t="str">
            <v>HEART OF TEXAS REGION MHMR CENTER</v>
          </cell>
          <cell r="E20" t="str">
            <v>HOT</v>
          </cell>
          <cell r="F20" t="str">
            <v>010470870</v>
          </cell>
          <cell r="G20" t="str">
            <v>P.O. Box 890</v>
          </cell>
          <cell r="H20" t="str">
            <v>Waco</v>
          </cell>
          <cell r="I20" t="str">
            <v>TX</v>
          </cell>
          <cell r="J20">
            <v>76701</v>
          </cell>
          <cell r="K20" t="str">
            <v>110 S 12th St.</v>
          </cell>
          <cell r="L20" t="str">
            <v>Waco</v>
          </cell>
          <cell r="M20" t="str">
            <v>TX</v>
          </cell>
          <cell r="N20" t="str">
            <v>76701</v>
          </cell>
          <cell r="O20" t="str">
            <v>254-752-3451</v>
          </cell>
          <cell r="P20" t="str">
            <v>254-752-7421</v>
          </cell>
        </row>
        <row r="21">
          <cell r="A21" t="str">
            <v>230</v>
          </cell>
          <cell r="B21" t="str">
            <v>17512419767</v>
          </cell>
          <cell r="C21" t="str">
            <v>000</v>
          </cell>
          <cell r="D21" t="str">
            <v>HELEN FARABEE CENTERS</v>
          </cell>
          <cell r="E21" t="str">
            <v>HELEN FARABEE</v>
          </cell>
          <cell r="F21" t="str">
            <v>105901540</v>
          </cell>
          <cell r="G21" t="str">
            <v>P.O. Box 8266</v>
          </cell>
          <cell r="H21" t="str">
            <v>Wichita Falls</v>
          </cell>
          <cell r="I21" t="str">
            <v>TX</v>
          </cell>
          <cell r="J21">
            <v>76301</v>
          </cell>
          <cell r="K21" t="str">
            <v>1000 Brook St.</v>
          </cell>
          <cell r="L21" t="str">
            <v>Wichita Falls</v>
          </cell>
          <cell r="M21" t="str">
            <v>TX</v>
          </cell>
          <cell r="N21" t="str">
            <v>76301</v>
          </cell>
          <cell r="O21" t="str">
            <v>940-397-3143</v>
          </cell>
          <cell r="P21" t="str">
            <v>940-397-3150</v>
          </cell>
        </row>
        <row r="22">
          <cell r="A22" t="str">
            <v>240</v>
          </cell>
          <cell r="B22" t="str">
            <v>17517240176</v>
          </cell>
          <cell r="C22" t="str">
            <v>028</v>
          </cell>
          <cell r="D22" t="str">
            <v>SABINE VALLEY MHMR DBA COMMUNITY HEALTHCORE</v>
          </cell>
          <cell r="E22" t="str">
            <v>HEALTHCORE</v>
          </cell>
          <cell r="F22" t="str">
            <v>069749448</v>
          </cell>
          <cell r="G22" t="str">
            <v>P.O. Box 6800</v>
          </cell>
          <cell r="H22" t="str">
            <v>Longview</v>
          </cell>
          <cell r="I22" t="str">
            <v>TX</v>
          </cell>
          <cell r="J22">
            <v>75601</v>
          </cell>
          <cell r="K22" t="str">
            <v>107 Woodbine Place</v>
          </cell>
          <cell r="L22" t="str">
            <v>Longview</v>
          </cell>
          <cell r="M22" t="str">
            <v>TX</v>
          </cell>
          <cell r="N22" t="str">
            <v>75601</v>
          </cell>
          <cell r="O22" t="str">
            <v>903-758-2471</v>
          </cell>
          <cell r="P22" t="str">
            <v>903-753-7785</v>
          </cell>
        </row>
        <row r="23">
          <cell r="A23" t="str">
            <v>250</v>
          </cell>
          <cell r="B23" t="str">
            <v>17417932658</v>
          </cell>
          <cell r="C23" t="str">
            <v>004</v>
          </cell>
          <cell r="D23" t="str">
            <v>MHMR AUTHORITY OF BRAZOS VALLEY</v>
          </cell>
          <cell r="E23" t="str">
            <v>BRAZOS</v>
          </cell>
          <cell r="F23" t="str">
            <v>139318943</v>
          </cell>
          <cell r="G23" t="str">
            <v>P.O. Box 4588</v>
          </cell>
          <cell r="H23" t="str">
            <v>Bryan</v>
          </cell>
          <cell r="I23" t="str">
            <v>TX</v>
          </cell>
          <cell r="J23">
            <v>77802</v>
          </cell>
          <cell r="K23" t="str">
            <v>1504 S. Texas Ave.</v>
          </cell>
          <cell r="L23" t="str">
            <v>Bryan</v>
          </cell>
          <cell r="M23" t="str">
            <v>TX</v>
          </cell>
          <cell r="N23" t="str">
            <v>77802</v>
          </cell>
          <cell r="O23" t="str">
            <v>979-822-6467</v>
          </cell>
          <cell r="P23" t="str">
            <v>979-361-9806</v>
          </cell>
        </row>
        <row r="24">
          <cell r="A24" t="str">
            <v>260</v>
          </cell>
          <cell r="B24" t="str">
            <v>17514423932</v>
          </cell>
          <cell r="C24" t="str">
            <v>006</v>
          </cell>
          <cell r="D24" t="str">
            <v>BURKE CENTER</v>
          </cell>
          <cell r="E24" t="str">
            <v>BURKE</v>
          </cell>
          <cell r="F24" t="str">
            <v>010787505</v>
          </cell>
          <cell r="G24" t="str">
            <v>2001 S. Medford Dr</v>
          </cell>
          <cell r="H24" t="str">
            <v>Lufkin</v>
          </cell>
          <cell r="I24" t="str">
            <v>TX</v>
          </cell>
          <cell r="J24">
            <v>75901</v>
          </cell>
          <cell r="K24" t="str">
            <v>2001 S. Medford Dr.</v>
          </cell>
          <cell r="L24" t="str">
            <v>Lufkin</v>
          </cell>
          <cell r="M24" t="str">
            <v>TX</v>
          </cell>
          <cell r="N24" t="str">
            <v>75901</v>
          </cell>
          <cell r="O24" t="str">
            <v>936-639-1141</v>
          </cell>
          <cell r="P24" t="str">
            <v>936-634-8601</v>
          </cell>
        </row>
        <row r="25">
          <cell r="A25" t="str">
            <v>280</v>
          </cell>
          <cell r="B25" t="str">
            <v>17416039505</v>
          </cell>
          <cell r="C25" t="str">
            <v>023</v>
          </cell>
          <cell r="D25" t="str">
            <v>THE HARRIS CENTER FOR MENTAL HEALTH AND IDD</v>
          </cell>
          <cell r="E25" t="str">
            <v>HARRIS</v>
          </cell>
          <cell r="F25" t="str">
            <v>020800595</v>
          </cell>
          <cell r="G25" t="str">
            <v>P.O. Box 25381</v>
          </cell>
          <cell r="H25" t="str">
            <v>Houston</v>
          </cell>
          <cell r="I25" t="str">
            <v>TX</v>
          </cell>
          <cell r="J25">
            <v>77074</v>
          </cell>
          <cell r="K25" t="str">
            <v>9401 Southwest Freeway</v>
          </cell>
          <cell r="L25" t="str">
            <v>Houston</v>
          </cell>
          <cell r="M25" t="str">
            <v>TX</v>
          </cell>
          <cell r="N25" t="str">
            <v>77479</v>
          </cell>
          <cell r="O25" t="str">
            <v>713-970-7000</v>
          </cell>
          <cell r="P25" t="str">
            <v>713-970-7105</v>
          </cell>
        </row>
        <row r="26">
          <cell r="A26" t="str">
            <v>290</v>
          </cell>
          <cell r="B26" t="str">
            <v>17514523608</v>
          </cell>
          <cell r="C26" t="str">
            <v>014</v>
          </cell>
          <cell r="D26" t="str">
            <v>TEXOMA COMMUNITY CENTER</v>
          </cell>
          <cell r="E26" t="str">
            <v>TEXOMA</v>
          </cell>
          <cell r="F26" t="str">
            <v>006871701</v>
          </cell>
          <cell r="G26" t="str">
            <v>P.O. Box 1087</v>
          </cell>
          <cell r="H26" t="str">
            <v>Sherman</v>
          </cell>
          <cell r="I26" t="str">
            <v>TX</v>
          </cell>
          <cell r="J26">
            <v>75091</v>
          </cell>
          <cell r="K26" t="str">
            <v>315 W. McLain</v>
          </cell>
          <cell r="L26" t="str">
            <v>Sherman</v>
          </cell>
          <cell r="M26" t="str">
            <v>TX</v>
          </cell>
          <cell r="N26" t="str">
            <v>75092</v>
          </cell>
          <cell r="O26" t="str">
            <v>903-957-4867</v>
          </cell>
          <cell r="P26" t="str">
            <v>903-957-3416</v>
          </cell>
        </row>
        <row r="27">
          <cell r="A27" t="str">
            <v>300</v>
          </cell>
          <cell r="B27" t="str">
            <v>17512856034</v>
          </cell>
          <cell r="C27" t="str">
            <v>000</v>
          </cell>
          <cell r="D27" t="str">
            <v>DALLAS COUNTY MHMR CENTER</v>
          </cell>
          <cell r="E27" t="str">
            <v>METROCARE</v>
          </cell>
          <cell r="G27" t="str">
            <v>1345 RIVER BEND DR</v>
          </cell>
          <cell r="H27" t="str">
            <v>Dallas</v>
          </cell>
          <cell r="I27" t="str">
            <v>TX</v>
          </cell>
          <cell r="J27">
            <v>75247</v>
          </cell>
        </row>
        <row r="28">
          <cell r="A28" t="str">
            <v>300</v>
          </cell>
          <cell r="B28" t="str">
            <v>17512856034</v>
          </cell>
          <cell r="C28" t="str">
            <v>000</v>
          </cell>
          <cell r="D28" t="str">
            <v>DALLAS COUNTY MHMR CENTER</v>
          </cell>
          <cell r="E28" t="str">
            <v>METROCARE</v>
          </cell>
          <cell r="F28" t="str">
            <v>76708494</v>
          </cell>
          <cell r="G28" t="str">
            <v>1345 RIVER BEND DR</v>
          </cell>
          <cell r="H28" t="str">
            <v>Dallas</v>
          </cell>
          <cell r="I28" t="str">
            <v>TX</v>
          </cell>
          <cell r="J28">
            <v>75247</v>
          </cell>
        </row>
        <row r="29">
          <cell r="A29" t="str">
            <v>300</v>
          </cell>
          <cell r="B29" t="str">
            <v>17512856034</v>
          </cell>
          <cell r="C29" t="str">
            <v>001</v>
          </cell>
          <cell r="D29" t="str">
            <v>DALLAS METROCARE SERVICES</v>
          </cell>
          <cell r="E29" t="str">
            <v>METROCARE</v>
          </cell>
          <cell r="F29" t="str">
            <v>76708494</v>
          </cell>
          <cell r="G29" t="str">
            <v>1345 RIVER BEND DR</v>
          </cell>
          <cell r="H29" t="str">
            <v>Dallas</v>
          </cell>
          <cell r="I29" t="str">
            <v>TX</v>
          </cell>
          <cell r="J29">
            <v>75247</v>
          </cell>
        </row>
        <row r="30">
          <cell r="A30" t="str">
            <v>350</v>
          </cell>
          <cell r="B30" t="str">
            <v>17515321002</v>
          </cell>
          <cell r="C30" t="str">
            <v>005</v>
          </cell>
          <cell r="D30" t="str">
            <v>PECAN VALLEY MHMR REGION</v>
          </cell>
          <cell r="E30" t="str">
            <v>PECAN VALLEY</v>
          </cell>
          <cell r="F30" t="str">
            <v>037890373</v>
          </cell>
          <cell r="G30" t="str">
            <v>P.O. Box 729</v>
          </cell>
          <cell r="H30" t="str">
            <v>Granbury</v>
          </cell>
          <cell r="I30" t="str">
            <v>TX</v>
          </cell>
          <cell r="J30">
            <v>76048</v>
          </cell>
          <cell r="K30" t="str">
            <v>2101 W. Pearl Street</v>
          </cell>
          <cell r="L30" t="str">
            <v>Granbury</v>
          </cell>
          <cell r="M30" t="str">
            <v>TX</v>
          </cell>
          <cell r="N30" t="str">
            <v>76048</v>
          </cell>
          <cell r="O30" t="str">
            <v>817-579-4401</v>
          </cell>
          <cell r="P30" t="str">
            <v>817-579-4410</v>
          </cell>
        </row>
        <row r="31">
          <cell r="A31" t="str">
            <v>380</v>
          </cell>
          <cell r="B31" t="str">
            <v>17600326627</v>
          </cell>
          <cell r="C31" t="str">
            <v>005</v>
          </cell>
          <cell r="D31" t="str">
            <v>TRI-COUNTY BEHAVIORAL HEALTHCARE</v>
          </cell>
          <cell r="E31" t="str">
            <v>TRI-COUNTY</v>
          </cell>
          <cell r="F31" t="str">
            <v>102639093</v>
          </cell>
          <cell r="G31" t="str">
            <v>P.O. Box 3067</v>
          </cell>
          <cell r="H31" t="str">
            <v>Conroe</v>
          </cell>
          <cell r="I31" t="str">
            <v>TX</v>
          </cell>
          <cell r="J31">
            <v>77305</v>
          </cell>
          <cell r="K31" t="str">
            <v>233 Sgt. Ed Holcomb Blvd. S.</v>
          </cell>
          <cell r="L31" t="str">
            <v>Conroe</v>
          </cell>
          <cell r="M31" t="str">
            <v>TX</v>
          </cell>
          <cell r="N31" t="str">
            <v>77304</v>
          </cell>
          <cell r="O31" t="str">
            <v>936-521-6100</v>
          </cell>
          <cell r="P31" t="str">
            <v>936-760-2898</v>
          </cell>
        </row>
        <row r="32">
          <cell r="A32" t="str">
            <v>400</v>
          </cell>
          <cell r="B32" t="str">
            <v>17513681514</v>
          </cell>
          <cell r="C32" t="str">
            <v>009</v>
          </cell>
          <cell r="D32" t="str">
            <v>DENTON COUNTY MHMR CENTER</v>
          </cell>
          <cell r="E32" t="str">
            <v>DENTON</v>
          </cell>
          <cell r="F32" t="str">
            <v>148007529</v>
          </cell>
          <cell r="G32" t="str">
            <v>P.O. Box 2346</v>
          </cell>
          <cell r="H32" t="str">
            <v>Denton</v>
          </cell>
          <cell r="I32" t="str">
            <v>TX</v>
          </cell>
          <cell r="J32">
            <v>76201</v>
          </cell>
          <cell r="K32" t="str">
            <v>2519 Scripture</v>
          </cell>
          <cell r="L32" t="str">
            <v>Denton</v>
          </cell>
          <cell r="M32" t="str">
            <v>TX</v>
          </cell>
          <cell r="N32" t="str">
            <v>76201</v>
          </cell>
          <cell r="O32" t="str">
            <v>940-381-5000</v>
          </cell>
          <cell r="P32" t="str">
            <v>940-383-1804</v>
          </cell>
        </row>
        <row r="33">
          <cell r="A33" t="str">
            <v>410</v>
          </cell>
          <cell r="B33" t="str">
            <v>17517619114</v>
          </cell>
          <cell r="C33" t="str">
            <v>003</v>
          </cell>
          <cell r="D33" t="str">
            <v>COLLIN COUNTY MHMR CENTER DBA LIFEPATH SYSTEMS</v>
          </cell>
          <cell r="E33" t="str">
            <v>LIFEPATH</v>
          </cell>
          <cell r="F33" t="str">
            <v>161443783</v>
          </cell>
          <cell r="G33" t="str">
            <v>1515 Heritage Dr. Ste 105</v>
          </cell>
          <cell r="H33" t="str">
            <v>McKinney</v>
          </cell>
          <cell r="I33" t="str">
            <v>TX</v>
          </cell>
          <cell r="J33">
            <v>75069</v>
          </cell>
          <cell r="K33" t="str">
            <v>1515 Heritage Dr. Ste 105</v>
          </cell>
          <cell r="L33" t="str">
            <v>McKinney</v>
          </cell>
          <cell r="M33" t="str">
            <v>TX</v>
          </cell>
          <cell r="N33" t="str">
            <v>75069</v>
          </cell>
          <cell r="O33" t="str">
            <v>972-562-0190</v>
          </cell>
          <cell r="P33" t="str">
            <v>972-905-7467</v>
          </cell>
        </row>
        <row r="34">
          <cell r="A34" t="str">
            <v>430</v>
          </cell>
          <cell r="B34" t="str">
            <v>17602532875</v>
          </cell>
          <cell r="C34" t="str">
            <v>007</v>
          </cell>
          <cell r="D34" t="str">
            <v>TEXANA CENTER</v>
          </cell>
          <cell r="E34" t="str">
            <v>TEXANA</v>
          </cell>
          <cell r="F34" t="str">
            <v>195970587</v>
          </cell>
          <cell r="G34" t="str">
            <v>4910 Airport Ave.</v>
          </cell>
          <cell r="H34" t="str">
            <v>Rosenberg</v>
          </cell>
          <cell r="I34" t="str">
            <v>TX</v>
          </cell>
          <cell r="J34">
            <v>77471</v>
          </cell>
          <cell r="K34" t="str">
            <v>4910 Airport Ave.</v>
          </cell>
          <cell r="L34" t="str">
            <v>Rosenberg</v>
          </cell>
          <cell r="M34" t="str">
            <v>TX</v>
          </cell>
          <cell r="N34" t="str">
            <v>77471</v>
          </cell>
          <cell r="O34" t="str">
            <v>281-342-9387</v>
          </cell>
          <cell r="P34" t="str">
            <v>281-232-6445</v>
          </cell>
        </row>
        <row r="35">
          <cell r="A35" t="str">
            <v>440</v>
          </cell>
          <cell r="B35" t="str">
            <v>17524861204</v>
          </cell>
          <cell r="C35" t="str">
            <v>000</v>
          </cell>
          <cell r="D35" t="str">
            <v>ANDERSON CHEROKEE COMMUNITY ENRICHMENT SERVICES (ACCESS)</v>
          </cell>
          <cell r="E35" t="str">
            <v>ACCESS</v>
          </cell>
          <cell r="F35" t="str">
            <v>800643157</v>
          </cell>
          <cell r="G35" t="str">
            <v>913 N. Jackson St.</v>
          </cell>
          <cell r="H35" t="str">
            <v>Jacksonville</v>
          </cell>
          <cell r="I35" t="str">
            <v>TX</v>
          </cell>
          <cell r="J35">
            <v>75766</v>
          </cell>
          <cell r="K35" t="str">
            <v>1011 College Ave.</v>
          </cell>
          <cell r="L35" t="str">
            <v>Jacksonville</v>
          </cell>
          <cell r="M35" t="str">
            <v>TX</v>
          </cell>
          <cell r="N35" t="str">
            <v>75766</v>
          </cell>
          <cell r="O35" t="str">
            <v>903-586-5507</v>
          </cell>
          <cell r="P35" t="str">
            <v>903-586-4234</v>
          </cell>
        </row>
        <row r="36">
          <cell r="A36" t="str">
            <v>450</v>
          </cell>
          <cell r="B36" t="str">
            <v>17526061696</v>
          </cell>
          <cell r="C36" t="str">
            <v>003</v>
          </cell>
          <cell r="D36" t="str">
            <v>WEST TEXAS CENTERS FOR MHMR</v>
          </cell>
          <cell r="E36" t="str">
            <v>WEST TX</v>
          </cell>
          <cell r="F36" t="str">
            <v>006712053</v>
          </cell>
          <cell r="G36" t="str">
            <v>319 Runnels</v>
          </cell>
          <cell r="H36" t="str">
            <v>Big Spring</v>
          </cell>
          <cell r="I36" t="str">
            <v>TX</v>
          </cell>
          <cell r="J36">
            <v>79720</v>
          </cell>
          <cell r="K36" t="str">
            <v>319 Runnels</v>
          </cell>
          <cell r="L36" t="str">
            <v>Big Spring</v>
          </cell>
          <cell r="M36" t="str">
            <v>TX</v>
          </cell>
          <cell r="N36" t="str">
            <v>79720</v>
          </cell>
          <cell r="O36" t="str">
            <v>432-263-0007</v>
          </cell>
          <cell r="P36" t="str">
            <v>432-264-0916</v>
          </cell>
        </row>
        <row r="37">
          <cell r="A37" t="str">
            <v>460</v>
          </cell>
          <cell r="B37" t="str">
            <v>17427953322</v>
          </cell>
          <cell r="C37" t="str">
            <v>000</v>
          </cell>
          <cell r="D37" t="str">
            <v>BLUEBONNET TRAILS COMMUNITY MHMR CENTER</v>
          </cell>
          <cell r="E37" t="str">
            <v>BLUEBONNET</v>
          </cell>
          <cell r="F37" t="str">
            <v>965802432</v>
          </cell>
          <cell r="G37" t="str">
            <v>1009 N. Georgetown St.</v>
          </cell>
          <cell r="H37" t="str">
            <v>Round Rock</v>
          </cell>
          <cell r="I37" t="str">
            <v>TX</v>
          </cell>
          <cell r="J37">
            <v>78664</v>
          </cell>
          <cell r="K37" t="str">
            <v>1009 N. Georgetown St.</v>
          </cell>
          <cell r="L37" t="str">
            <v>Round Rock</v>
          </cell>
          <cell r="M37" t="str">
            <v>TX</v>
          </cell>
          <cell r="N37" t="str">
            <v>78664</v>
          </cell>
          <cell r="O37" t="str">
            <v>512-255-1720</v>
          </cell>
          <cell r="P37" t="str">
            <v>512-244-8401</v>
          </cell>
        </row>
        <row r="38">
          <cell r="A38" t="str">
            <v>470</v>
          </cell>
          <cell r="B38" t="str">
            <v>17428220176</v>
          </cell>
          <cell r="C38" t="str">
            <v>001</v>
          </cell>
          <cell r="D38" t="str">
            <v>HILL COUNTRY COMMUNITY MHMR</v>
          </cell>
          <cell r="E38" t="str">
            <v>HILL COUNTRY</v>
          </cell>
          <cell r="F38" t="str">
            <v>015050839</v>
          </cell>
          <cell r="G38" t="str">
            <v>819 Water St., Ste. 300</v>
          </cell>
          <cell r="H38" t="str">
            <v>Kerrville</v>
          </cell>
          <cell r="I38" t="str">
            <v>TX</v>
          </cell>
          <cell r="J38">
            <v>78028</v>
          </cell>
          <cell r="K38" t="str">
            <v>819 Water St., Ste. 300</v>
          </cell>
          <cell r="L38" t="str">
            <v>Kerrville</v>
          </cell>
          <cell r="M38" t="str">
            <v>TX</v>
          </cell>
          <cell r="N38" t="str">
            <v>78028</v>
          </cell>
          <cell r="O38" t="str">
            <v>830-792-3300</v>
          </cell>
          <cell r="P38" t="str">
            <v>830-792-5771</v>
          </cell>
        </row>
        <row r="39">
          <cell r="A39" t="str">
            <v>475</v>
          </cell>
          <cell r="B39" t="str">
            <v>17429191780</v>
          </cell>
          <cell r="C39" t="str">
            <v>000</v>
          </cell>
          <cell r="D39" t="str">
            <v>COASTAL PLAINS COMMUNITY MHMR CENTER</v>
          </cell>
          <cell r="E39" t="str">
            <v>COASTAL PLAINS</v>
          </cell>
          <cell r="F39" t="str">
            <v>089191733</v>
          </cell>
          <cell r="G39" t="str">
            <v>P.O. Box 1336</v>
          </cell>
          <cell r="H39" t="str">
            <v>Portland</v>
          </cell>
          <cell r="I39" t="str">
            <v>TX</v>
          </cell>
          <cell r="J39">
            <v>78374</v>
          </cell>
          <cell r="K39" t="str">
            <v>200 Marriott Dr.</v>
          </cell>
          <cell r="L39" t="str">
            <v>Portland</v>
          </cell>
          <cell r="M39" t="str">
            <v>TX</v>
          </cell>
          <cell r="N39" t="str">
            <v>78374</v>
          </cell>
          <cell r="O39" t="str">
            <v>361-777-3991</v>
          </cell>
          <cell r="P39" t="str">
            <v>361-777-0571</v>
          </cell>
        </row>
        <row r="40">
          <cell r="A40" t="str">
            <v>480</v>
          </cell>
          <cell r="B40" t="str">
            <v>17528338233</v>
          </cell>
          <cell r="C40" t="str">
            <v>000</v>
          </cell>
          <cell r="D40" t="str">
            <v>LAKES REGIONAL MENTAL HEALTH AND MENTAL RETARDATION CENTER DBA LAKES REGIONAL COMMUNITY CENTER</v>
          </cell>
          <cell r="E40" t="str">
            <v>LAKES</v>
          </cell>
          <cell r="F40" t="str">
            <v>112211854</v>
          </cell>
          <cell r="G40" t="str">
            <v>P.O. Box 747</v>
          </cell>
          <cell r="H40" t="str">
            <v>Terrell</v>
          </cell>
          <cell r="I40" t="str">
            <v>TX</v>
          </cell>
          <cell r="J40">
            <v>75160</v>
          </cell>
          <cell r="K40" t="str">
            <v>400 Airport Road</v>
          </cell>
          <cell r="L40" t="str">
            <v>Terrell</v>
          </cell>
          <cell r="M40" t="str">
            <v>TX</v>
          </cell>
          <cell r="N40" t="str">
            <v>75160</v>
          </cell>
          <cell r="O40" t="str">
            <v>972-524-4159</v>
          </cell>
          <cell r="P40" t="str">
            <v>972-563-2741</v>
          </cell>
        </row>
        <row r="41">
          <cell r="A41" t="str">
            <v>485</v>
          </cell>
          <cell r="B41" t="str">
            <v>17429449311</v>
          </cell>
          <cell r="C41" t="str">
            <v>000</v>
          </cell>
          <cell r="D41" t="str">
            <v>BORDER REGION MHMR COMMUNITY CENTER</v>
          </cell>
          <cell r="E41" t="str">
            <v xml:space="preserve">BORDER </v>
          </cell>
          <cell r="F41" t="str">
            <v>044291859</v>
          </cell>
          <cell r="G41" t="str">
            <v>P.O. Box 1835</v>
          </cell>
          <cell r="H41" t="str">
            <v>Laredo</v>
          </cell>
          <cell r="I41" t="str">
            <v>TX</v>
          </cell>
          <cell r="J41">
            <v>78041</v>
          </cell>
          <cell r="K41" t="str">
            <v>1500 Pappas St.</v>
          </cell>
          <cell r="L41" t="str">
            <v>Laredo</v>
          </cell>
          <cell r="M41" t="str">
            <v>TX</v>
          </cell>
          <cell r="N41" t="str">
            <v>78041</v>
          </cell>
          <cell r="O41" t="str">
            <v>956-794-3000</v>
          </cell>
          <cell r="P41" t="str">
            <v>956-794-3575</v>
          </cell>
        </row>
        <row r="42">
          <cell r="A42" t="str">
            <v>490</v>
          </cell>
          <cell r="B42" t="str">
            <v>17429517547</v>
          </cell>
          <cell r="C42" t="str">
            <v>000</v>
          </cell>
          <cell r="D42" t="str">
            <v>CAMINO REAL COMMUNITY SERVICES</v>
          </cell>
          <cell r="E42" t="str">
            <v>CAMINO</v>
          </cell>
          <cell r="F42" t="str">
            <v>091190004</v>
          </cell>
          <cell r="G42" t="str">
            <v>P.O. Box 725</v>
          </cell>
          <cell r="H42" t="str">
            <v>Lytle</v>
          </cell>
          <cell r="I42" t="str">
            <v>TX</v>
          </cell>
          <cell r="J42">
            <v>78052</v>
          </cell>
          <cell r="K42" t="str">
            <v>19965 FM 3175 N.</v>
          </cell>
          <cell r="L42" t="str">
            <v>Lytle</v>
          </cell>
          <cell r="M42" t="str">
            <v>TX</v>
          </cell>
          <cell r="N42" t="str">
            <v>78052</v>
          </cell>
          <cell r="O42" t="str">
            <v>210-357-0300</v>
          </cell>
          <cell r="P42" t="str">
            <v>(830) 772-3458</v>
          </cell>
        </row>
        <row r="43">
          <cell r="A43" t="str">
            <v>086</v>
          </cell>
          <cell r="B43" t="str">
            <v>17528112695</v>
          </cell>
          <cell r="C43" t="str">
            <v>000</v>
          </cell>
          <cell r="D43" t="str">
            <v>NORTH TEXAS BEHAVIORAL HEALTH AUTHORITY</v>
          </cell>
          <cell r="E43" t="str">
            <v>NTBHA</v>
          </cell>
          <cell r="F43" t="str">
            <v>078377909</v>
          </cell>
          <cell r="G43" t="str">
            <v>9441 Lyndon B. Johnson Fwy Ste 350</v>
          </cell>
          <cell r="H43" t="str">
            <v>Dallas</v>
          </cell>
          <cell r="I43" t="str">
            <v>TX</v>
          </cell>
          <cell r="J43">
            <v>75243</v>
          </cell>
          <cell r="K43" t="str">
            <v>9441 Lyndon B. Johnson Fwy Ste 350</v>
          </cell>
          <cell r="L43" t="str">
            <v>Dallas</v>
          </cell>
          <cell r="M43" t="str">
            <v>TX</v>
          </cell>
          <cell r="N43" t="str">
            <v>75243</v>
          </cell>
          <cell r="O43" t="str">
            <v>214-366-9407</v>
          </cell>
          <cell r="P43" t="str">
            <v>214-366-9417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abSelected="1" workbookViewId="0">
      <pane ySplit="1" topLeftCell="A2" activePane="bottomLeft" state="frozen"/>
      <selection pane="bottomLeft" activeCell="E79" sqref="E79"/>
    </sheetView>
  </sheetViews>
  <sheetFormatPr defaultColWidth="8.796875" defaultRowHeight="15" x14ac:dyDescent="0.3"/>
  <cols>
    <col min="1" max="1" width="4.46484375" style="18" bestFit="1" customWidth="1"/>
    <col min="2" max="2" width="15.265625" style="18" bestFit="1" customWidth="1"/>
    <col min="3" max="3" width="3.06640625" style="18" bestFit="1" customWidth="1"/>
    <col min="4" max="4" width="19.59765625" style="18" bestFit="1" customWidth="1"/>
    <col min="5" max="5" width="60.6640625" style="18" customWidth="1"/>
    <col min="6" max="6" width="10.796875" style="18" bestFit="1" customWidth="1"/>
    <col min="7" max="16384" width="8.796875" style="20"/>
  </cols>
  <sheetData>
    <row r="1" spans="1:6" ht="26" x14ac:dyDescent="0.3">
      <c r="A1" s="12" t="s">
        <v>26</v>
      </c>
      <c r="B1" s="12" t="s">
        <v>27</v>
      </c>
      <c r="C1" s="12" t="s">
        <v>25</v>
      </c>
      <c r="D1" s="17" t="s">
        <v>28</v>
      </c>
      <c r="E1" s="17" t="s">
        <v>29</v>
      </c>
      <c r="F1" s="17" t="s">
        <v>30</v>
      </c>
    </row>
    <row r="2" spans="1:6" x14ac:dyDescent="0.3">
      <c r="A2" s="19"/>
      <c r="B2" s="19">
        <v>201809</v>
      </c>
      <c r="C2" s="19">
        <f>VLOOKUP(B2,'MHA List'!D:E,2,FALSE)</f>
        <v>2019</v>
      </c>
      <c r="D2" s="16" t="s">
        <v>31</v>
      </c>
      <c r="E2" s="15"/>
      <c r="F2" s="16"/>
    </row>
    <row r="3" spans="1:6" ht="26" x14ac:dyDescent="0.3">
      <c r="A3" s="19"/>
      <c r="B3" s="19">
        <v>201809</v>
      </c>
      <c r="C3" s="19">
        <f>VLOOKUP(B3,'MHA List'!D:E,2,FALSE)</f>
        <v>2019</v>
      </c>
      <c r="D3" s="16" t="s">
        <v>32</v>
      </c>
      <c r="E3" s="15"/>
      <c r="F3" s="16"/>
    </row>
    <row r="4" spans="1:6" ht="26" x14ac:dyDescent="0.3">
      <c r="A4" s="19"/>
      <c r="B4" s="19">
        <v>201809</v>
      </c>
      <c r="C4" s="19">
        <f>VLOOKUP(B4,'MHA List'!D:E,2,FALSE)</f>
        <v>2019</v>
      </c>
      <c r="D4" s="16" t="s">
        <v>32</v>
      </c>
      <c r="E4" s="15"/>
      <c r="F4" s="16"/>
    </row>
    <row r="5" spans="1:6" ht="26" x14ac:dyDescent="0.3">
      <c r="A5" s="19"/>
      <c r="B5" s="19">
        <v>201809</v>
      </c>
      <c r="C5" s="19">
        <f>VLOOKUP(B5,'MHA List'!D:E,2,FALSE)</f>
        <v>2019</v>
      </c>
      <c r="D5" s="16" t="s">
        <v>32</v>
      </c>
      <c r="E5" s="15"/>
      <c r="F5" s="16"/>
    </row>
    <row r="6" spans="1:6" ht="26" x14ac:dyDescent="0.3">
      <c r="A6" s="19"/>
      <c r="B6" s="19">
        <v>201809</v>
      </c>
      <c r="C6" s="19">
        <f>VLOOKUP(B6,'MHA List'!D:E,2,FALSE)</f>
        <v>2019</v>
      </c>
      <c r="D6" s="16" t="s">
        <v>32</v>
      </c>
      <c r="E6" s="15"/>
      <c r="F6" s="16"/>
    </row>
    <row r="7" spans="1:6" ht="26" x14ac:dyDescent="0.3">
      <c r="A7" s="19"/>
      <c r="B7" s="19">
        <v>201809</v>
      </c>
      <c r="C7" s="19">
        <f>VLOOKUP(B7,'MHA List'!D:E,2,FALSE)</f>
        <v>2019</v>
      </c>
      <c r="D7" s="16" t="s">
        <v>32</v>
      </c>
      <c r="E7" s="15"/>
      <c r="F7" s="16"/>
    </row>
    <row r="8" spans="1:6" ht="26" x14ac:dyDescent="0.3">
      <c r="A8" s="19"/>
      <c r="B8" s="19">
        <v>201809</v>
      </c>
      <c r="C8" s="19">
        <f>VLOOKUP(B8,'MHA List'!D:E,2,FALSE)</f>
        <v>2019</v>
      </c>
      <c r="D8" s="16" t="s">
        <v>32</v>
      </c>
      <c r="E8" s="15"/>
      <c r="F8" s="16"/>
    </row>
    <row r="9" spans="1:6" x14ac:dyDescent="0.3">
      <c r="A9" s="19"/>
      <c r="B9" s="19">
        <v>201809</v>
      </c>
      <c r="C9" s="19">
        <f>VLOOKUP(B9,'MHA List'!D:E,2,FALSE)</f>
        <v>2019</v>
      </c>
      <c r="D9" s="16" t="s">
        <v>33</v>
      </c>
      <c r="E9" s="15"/>
      <c r="F9" s="16"/>
    </row>
    <row r="10" spans="1:6" x14ac:dyDescent="0.3">
      <c r="A10" s="19"/>
      <c r="B10" s="19">
        <v>201810</v>
      </c>
      <c r="C10" s="19">
        <f>VLOOKUP(B10,'MHA List'!D:E,2,FALSE)</f>
        <v>2019</v>
      </c>
      <c r="D10" s="16" t="s">
        <v>31</v>
      </c>
      <c r="E10" s="15"/>
      <c r="F10" s="16"/>
    </row>
    <row r="11" spans="1:6" ht="26" x14ac:dyDescent="0.3">
      <c r="A11" s="19"/>
      <c r="B11" s="19">
        <v>201810</v>
      </c>
      <c r="C11" s="19">
        <f>VLOOKUP(B11,'MHA List'!D:E,2,FALSE)</f>
        <v>2019</v>
      </c>
      <c r="D11" s="16" t="s">
        <v>32</v>
      </c>
      <c r="E11" s="15"/>
      <c r="F11" s="16"/>
    </row>
    <row r="12" spans="1:6" ht="26" x14ac:dyDescent="0.3">
      <c r="A12" s="19"/>
      <c r="B12" s="19">
        <v>201810</v>
      </c>
      <c r="C12" s="19">
        <f>VLOOKUP(B12,'MHA List'!D:E,2,FALSE)</f>
        <v>2019</v>
      </c>
      <c r="D12" s="16" t="s">
        <v>32</v>
      </c>
      <c r="E12" s="15"/>
      <c r="F12" s="16"/>
    </row>
    <row r="13" spans="1:6" ht="26" x14ac:dyDescent="0.3">
      <c r="A13" s="19"/>
      <c r="B13" s="19">
        <v>201810</v>
      </c>
      <c r="C13" s="19">
        <f>VLOOKUP(B13,'MHA List'!D:E,2,FALSE)</f>
        <v>2019</v>
      </c>
      <c r="D13" s="16" t="s">
        <v>32</v>
      </c>
      <c r="E13" s="15"/>
      <c r="F13" s="16"/>
    </row>
    <row r="14" spans="1:6" ht="26" x14ac:dyDescent="0.3">
      <c r="A14" s="19"/>
      <c r="B14" s="19">
        <v>201810</v>
      </c>
      <c r="C14" s="19">
        <f>VLOOKUP(B14,'MHA List'!D:E,2,FALSE)</f>
        <v>2019</v>
      </c>
      <c r="D14" s="16" t="s">
        <v>32</v>
      </c>
      <c r="E14" s="15"/>
      <c r="F14" s="16"/>
    </row>
    <row r="15" spans="1:6" ht="26" x14ac:dyDescent="0.3">
      <c r="A15" s="19"/>
      <c r="B15" s="19">
        <v>201810</v>
      </c>
      <c r="C15" s="19">
        <f>VLOOKUP(B15,'MHA List'!D:E,2,FALSE)</f>
        <v>2019</v>
      </c>
      <c r="D15" s="16" t="s">
        <v>32</v>
      </c>
      <c r="E15" s="15"/>
      <c r="F15" s="16"/>
    </row>
    <row r="16" spans="1:6" ht="26" x14ac:dyDescent="0.3">
      <c r="A16" s="19"/>
      <c r="B16" s="19">
        <v>201810</v>
      </c>
      <c r="C16" s="19">
        <f>VLOOKUP(B16,'MHA List'!D:E,2,FALSE)</f>
        <v>2019</v>
      </c>
      <c r="D16" s="16" t="s">
        <v>32</v>
      </c>
      <c r="E16" s="15"/>
      <c r="F16" s="16"/>
    </row>
    <row r="17" spans="1:5" x14ac:dyDescent="0.3">
      <c r="A17" s="19"/>
      <c r="B17" s="19">
        <v>201810</v>
      </c>
      <c r="C17" s="19">
        <f>VLOOKUP(B17,'MHA List'!D:E,2,FALSE)</f>
        <v>2019</v>
      </c>
      <c r="D17" s="16" t="s">
        <v>33</v>
      </c>
      <c r="E17" s="15"/>
    </row>
    <row r="18" spans="1:5" x14ac:dyDescent="0.3">
      <c r="A18" s="19"/>
      <c r="B18" s="19">
        <v>201811</v>
      </c>
      <c r="C18" s="19">
        <f>VLOOKUP(B18,'MHA List'!D:E,2,FALSE)</f>
        <v>2019</v>
      </c>
      <c r="D18" s="16" t="s">
        <v>31</v>
      </c>
      <c r="E18" s="15"/>
    </row>
    <row r="19" spans="1:5" ht="26" x14ac:dyDescent="0.3">
      <c r="A19" s="19"/>
      <c r="B19" s="19">
        <v>201811</v>
      </c>
      <c r="C19" s="19">
        <f>VLOOKUP(B19,'MHA List'!D:E,2,FALSE)</f>
        <v>2019</v>
      </c>
      <c r="D19" s="16" t="s">
        <v>32</v>
      </c>
      <c r="E19" s="15"/>
    </row>
    <row r="20" spans="1:5" ht="26" x14ac:dyDescent="0.3">
      <c r="A20" s="19"/>
      <c r="B20" s="19">
        <v>201811</v>
      </c>
      <c r="C20" s="19">
        <f>VLOOKUP(B20,'MHA List'!D:E,2,FALSE)</f>
        <v>2019</v>
      </c>
      <c r="D20" s="16" t="s">
        <v>32</v>
      </c>
      <c r="E20" s="15"/>
    </row>
    <row r="21" spans="1:5" ht="26" x14ac:dyDescent="0.3">
      <c r="A21" s="19"/>
      <c r="B21" s="19">
        <v>201811</v>
      </c>
      <c r="C21" s="19">
        <f>VLOOKUP(B21,'MHA List'!D:E,2,FALSE)</f>
        <v>2019</v>
      </c>
      <c r="D21" s="16" t="s">
        <v>32</v>
      </c>
      <c r="E21" s="15"/>
    </row>
    <row r="22" spans="1:5" ht="26" x14ac:dyDescent="0.3">
      <c r="A22" s="19"/>
      <c r="B22" s="19">
        <v>201811</v>
      </c>
      <c r="C22" s="19">
        <f>VLOOKUP(B22,'MHA List'!D:E,2,FALSE)</f>
        <v>2019</v>
      </c>
      <c r="D22" s="16" t="s">
        <v>32</v>
      </c>
      <c r="E22" s="15"/>
    </row>
    <row r="23" spans="1:5" ht="26" x14ac:dyDescent="0.3">
      <c r="A23" s="19"/>
      <c r="B23" s="19">
        <v>201811</v>
      </c>
      <c r="C23" s="19">
        <f>VLOOKUP(B23,'MHA List'!D:E,2,FALSE)</f>
        <v>2019</v>
      </c>
      <c r="D23" s="16" t="s">
        <v>32</v>
      </c>
      <c r="E23" s="15"/>
    </row>
    <row r="24" spans="1:5" ht="26" x14ac:dyDescent="0.3">
      <c r="A24" s="19"/>
      <c r="B24" s="19">
        <v>201811</v>
      </c>
      <c r="C24" s="19">
        <f>VLOOKUP(B24,'MHA List'!D:E,2,FALSE)</f>
        <v>2019</v>
      </c>
      <c r="D24" s="16" t="s">
        <v>32</v>
      </c>
      <c r="E24" s="15"/>
    </row>
    <row r="25" spans="1:5" x14ac:dyDescent="0.3">
      <c r="A25" s="19"/>
      <c r="B25" s="19">
        <v>201811</v>
      </c>
      <c r="C25" s="19">
        <f>VLOOKUP(B25,'MHA List'!D:E,2,FALSE)</f>
        <v>2019</v>
      </c>
      <c r="D25" s="16" t="s">
        <v>33</v>
      </c>
      <c r="E25" s="15"/>
    </row>
    <row r="26" spans="1:5" x14ac:dyDescent="0.3">
      <c r="A26" s="19"/>
      <c r="B26" s="19">
        <v>201812</v>
      </c>
      <c r="C26" s="19">
        <f>VLOOKUP(B26,'MHA List'!D:E,2,FALSE)</f>
        <v>2019</v>
      </c>
      <c r="D26" s="16" t="s">
        <v>31</v>
      </c>
      <c r="E26" s="15"/>
    </row>
    <row r="27" spans="1:5" ht="26" x14ac:dyDescent="0.3">
      <c r="A27" s="19"/>
      <c r="B27" s="19">
        <v>201812</v>
      </c>
      <c r="C27" s="19">
        <f>VLOOKUP(B27,'MHA List'!D:E,2,FALSE)</f>
        <v>2019</v>
      </c>
      <c r="D27" s="16" t="s">
        <v>32</v>
      </c>
      <c r="E27" s="15"/>
    </row>
    <row r="28" spans="1:5" ht="26" x14ac:dyDescent="0.3">
      <c r="A28" s="19"/>
      <c r="B28" s="19">
        <v>201812</v>
      </c>
      <c r="C28" s="19">
        <f>VLOOKUP(B28,'MHA List'!D:E,2,FALSE)</f>
        <v>2019</v>
      </c>
      <c r="D28" s="16" t="s">
        <v>32</v>
      </c>
      <c r="E28" s="15"/>
    </row>
    <row r="29" spans="1:5" ht="26" x14ac:dyDescent="0.3">
      <c r="A29" s="19"/>
      <c r="B29" s="19">
        <v>201812</v>
      </c>
      <c r="C29" s="19">
        <f>VLOOKUP(B29,'MHA List'!D:E,2,FALSE)</f>
        <v>2019</v>
      </c>
      <c r="D29" s="16" t="s">
        <v>32</v>
      </c>
      <c r="E29" s="15"/>
    </row>
    <row r="30" spans="1:5" ht="26" x14ac:dyDescent="0.3">
      <c r="A30" s="19"/>
      <c r="B30" s="19">
        <v>201812</v>
      </c>
      <c r="C30" s="19">
        <f>VLOOKUP(B30,'MHA List'!D:E,2,FALSE)</f>
        <v>2019</v>
      </c>
      <c r="D30" s="16" t="s">
        <v>32</v>
      </c>
      <c r="E30" s="15"/>
    </row>
    <row r="31" spans="1:5" ht="26" x14ac:dyDescent="0.3">
      <c r="A31" s="19"/>
      <c r="B31" s="19">
        <v>201812</v>
      </c>
      <c r="C31" s="19">
        <f>VLOOKUP(B31,'MHA List'!D:E,2,FALSE)</f>
        <v>2019</v>
      </c>
      <c r="D31" s="16" t="s">
        <v>32</v>
      </c>
      <c r="E31" s="15"/>
    </row>
    <row r="32" spans="1:5" ht="26" x14ac:dyDescent="0.3">
      <c r="A32" s="19"/>
      <c r="B32" s="19">
        <v>201812</v>
      </c>
      <c r="C32" s="19">
        <f>VLOOKUP(B32,'MHA List'!D:E,2,FALSE)</f>
        <v>2019</v>
      </c>
      <c r="D32" s="16" t="s">
        <v>32</v>
      </c>
      <c r="E32" s="15"/>
    </row>
    <row r="33" spans="1:5" x14ac:dyDescent="0.3">
      <c r="A33" s="19"/>
      <c r="B33" s="19">
        <v>201812</v>
      </c>
      <c r="C33" s="19">
        <f>VLOOKUP(B33,'MHA List'!D:E,2,FALSE)</f>
        <v>2019</v>
      </c>
      <c r="D33" s="16" t="s">
        <v>33</v>
      </c>
      <c r="E33" s="15"/>
    </row>
    <row r="34" spans="1:5" x14ac:dyDescent="0.3">
      <c r="A34" s="19"/>
      <c r="B34" s="19">
        <v>201901</v>
      </c>
      <c r="C34" s="19">
        <f>VLOOKUP(B34,'MHA List'!D:E,2,FALSE)</f>
        <v>2019</v>
      </c>
      <c r="D34" s="16" t="s">
        <v>31</v>
      </c>
      <c r="E34" s="15"/>
    </row>
    <row r="35" spans="1:5" ht="26" x14ac:dyDescent="0.3">
      <c r="A35" s="19"/>
      <c r="B35" s="19">
        <v>201901</v>
      </c>
      <c r="C35" s="19">
        <f>VLOOKUP(B35,'MHA List'!D:E,2,FALSE)</f>
        <v>2019</v>
      </c>
      <c r="D35" s="16" t="s">
        <v>32</v>
      </c>
      <c r="E35" s="15"/>
    </row>
    <row r="36" spans="1:5" ht="26" x14ac:dyDescent="0.3">
      <c r="A36" s="19"/>
      <c r="B36" s="19">
        <v>201901</v>
      </c>
      <c r="C36" s="19">
        <f>VLOOKUP(B36,'MHA List'!D:E,2,FALSE)</f>
        <v>2019</v>
      </c>
      <c r="D36" s="16" t="s">
        <v>32</v>
      </c>
      <c r="E36" s="15"/>
    </row>
    <row r="37" spans="1:5" ht="26" x14ac:dyDescent="0.3">
      <c r="A37" s="19"/>
      <c r="B37" s="19">
        <v>201901</v>
      </c>
      <c r="C37" s="19">
        <f>VLOOKUP(B37,'MHA List'!D:E,2,FALSE)</f>
        <v>2019</v>
      </c>
      <c r="D37" s="16" t="s">
        <v>32</v>
      </c>
      <c r="E37" s="15"/>
    </row>
    <row r="38" spans="1:5" ht="26" x14ac:dyDescent="0.3">
      <c r="A38" s="19"/>
      <c r="B38" s="19">
        <v>201901</v>
      </c>
      <c r="C38" s="19">
        <f>VLOOKUP(B38,'MHA List'!D:E,2,FALSE)</f>
        <v>2019</v>
      </c>
      <c r="D38" s="16" t="s">
        <v>32</v>
      </c>
      <c r="E38" s="15"/>
    </row>
    <row r="39" spans="1:5" ht="26" x14ac:dyDescent="0.3">
      <c r="A39" s="19"/>
      <c r="B39" s="19">
        <v>201901</v>
      </c>
      <c r="C39" s="19">
        <f>VLOOKUP(B39,'MHA List'!D:E,2,FALSE)</f>
        <v>2019</v>
      </c>
      <c r="D39" s="16" t="s">
        <v>32</v>
      </c>
      <c r="E39" s="15"/>
    </row>
    <row r="40" spans="1:5" ht="26" x14ac:dyDescent="0.3">
      <c r="A40" s="19"/>
      <c r="B40" s="19">
        <v>201901</v>
      </c>
      <c r="C40" s="19">
        <f>VLOOKUP(B40,'MHA List'!D:E,2,FALSE)</f>
        <v>2019</v>
      </c>
      <c r="D40" s="16" t="s">
        <v>32</v>
      </c>
      <c r="E40" s="15"/>
    </row>
    <row r="41" spans="1:5" x14ac:dyDescent="0.3">
      <c r="A41" s="19"/>
      <c r="B41" s="19">
        <v>201901</v>
      </c>
      <c r="C41" s="19">
        <f>VLOOKUP(B41,'MHA List'!D:E,2,FALSE)</f>
        <v>2019</v>
      </c>
      <c r="D41" s="16" t="s">
        <v>33</v>
      </c>
      <c r="E41" s="15"/>
    </row>
    <row r="42" spans="1:5" x14ac:dyDescent="0.3">
      <c r="A42" s="19"/>
      <c r="B42" s="19">
        <v>201902</v>
      </c>
      <c r="C42" s="19">
        <f>VLOOKUP(B42,'MHA List'!D:E,2,FALSE)</f>
        <v>2019</v>
      </c>
      <c r="D42" s="16" t="s">
        <v>31</v>
      </c>
      <c r="E42" s="15"/>
    </row>
    <row r="43" spans="1:5" ht="26" x14ac:dyDescent="0.3">
      <c r="A43" s="19"/>
      <c r="B43" s="19">
        <v>201902</v>
      </c>
      <c r="C43" s="19">
        <f>VLOOKUP(B43,'MHA List'!D:E,2,FALSE)</f>
        <v>2019</v>
      </c>
      <c r="D43" s="16" t="s">
        <v>32</v>
      </c>
      <c r="E43" s="15"/>
    </row>
    <row r="44" spans="1:5" ht="26" x14ac:dyDescent="0.3">
      <c r="A44" s="19"/>
      <c r="B44" s="19">
        <v>201902</v>
      </c>
      <c r="C44" s="19">
        <f>VLOOKUP(B44,'MHA List'!D:E,2,FALSE)</f>
        <v>2019</v>
      </c>
      <c r="D44" s="16" t="s">
        <v>32</v>
      </c>
      <c r="E44" s="15"/>
    </row>
    <row r="45" spans="1:5" ht="26" x14ac:dyDescent="0.3">
      <c r="A45" s="19"/>
      <c r="B45" s="19">
        <v>201902</v>
      </c>
      <c r="C45" s="19">
        <f>VLOOKUP(B45,'MHA List'!D:E,2,FALSE)</f>
        <v>2019</v>
      </c>
      <c r="D45" s="16" t="s">
        <v>32</v>
      </c>
      <c r="E45" s="15"/>
    </row>
    <row r="46" spans="1:5" ht="26" x14ac:dyDescent="0.3">
      <c r="A46" s="19"/>
      <c r="B46" s="19">
        <v>201902</v>
      </c>
      <c r="C46" s="19">
        <f>VLOOKUP(B46,'MHA List'!D:E,2,FALSE)</f>
        <v>2019</v>
      </c>
      <c r="D46" s="16" t="s">
        <v>32</v>
      </c>
      <c r="E46" s="15"/>
    </row>
    <row r="47" spans="1:5" ht="26" x14ac:dyDescent="0.3">
      <c r="A47" s="19"/>
      <c r="B47" s="19">
        <v>201902</v>
      </c>
      <c r="C47" s="19">
        <f>VLOOKUP(B47,'MHA List'!D:E,2,FALSE)</f>
        <v>2019</v>
      </c>
      <c r="D47" s="16" t="s">
        <v>32</v>
      </c>
      <c r="E47" s="15"/>
    </row>
    <row r="48" spans="1:5" ht="26" x14ac:dyDescent="0.3">
      <c r="A48" s="19"/>
      <c r="B48" s="19">
        <v>201902</v>
      </c>
      <c r="C48" s="19">
        <f>VLOOKUP(B48,'MHA List'!D:E,2,FALSE)</f>
        <v>2019</v>
      </c>
      <c r="D48" s="16" t="s">
        <v>32</v>
      </c>
      <c r="E48" s="15"/>
    </row>
    <row r="49" spans="1:5" x14ac:dyDescent="0.3">
      <c r="A49" s="19"/>
      <c r="B49" s="19">
        <v>201902</v>
      </c>
      <c r="C49" s="19">
        <f>VLOOKUP(B49,'MHA List'!D:E,2,FALSE)</f>
        <v>2019</v>
      </c>
      <c r="D49" s="16" t="s">
        <v>33</v>
      </c>
      <c r="E49" s="15"/>
    </row>
    <row r="50" spans="1:5" x14ac:dyDescent="0.3">
      <c r="A50" s="19"/>
      <c r="B50" s="19">
        <v>201903</v>
      </c>
      <c r="C50" s="19">
        <f>VLOOKUP(B50,'MHA List'!D:E,2,FALSE)</f>
        <v>2019</v>
      </c>
      <c r="D50" s="16" t="s">
        <v>31</v>
      </c>
      <c r="E50" s="15"/>
    </row>
    <row r="51" spans="1:5" ht="26" x14ac:dyDescent="0.3">
      <c r="A51" s="19"/>
      <c r="B51" s="19">
        <v>201903</v>
      </c>
      <c r="C51" s="19">
        <f>VLOOKUP(B51,'MHA List'!D:E,2,FALSE)</f>
        <v>2019</v>
      </c>
      <c r="D51" s="16" t="s">
        <v>32</v>
      </c>
      <c r="E51" s="15"/>
    </row>
    <row r="52" spans="1:5" ht="26" x14ac:dyDescent="0.3">
      <c r="A52" s="19"/>
      <c r="B52" s="19">
        <v>201903</v>
      </c>
      <c r="C52" s="19">
        <f>VLOOKUP(B52,'MHA List'!D:E,2,FALSE)</f>
        <v>2019</v>
      </c>
      <c r="D52" s="16" t="s">
        <v>32</v>
      </c>
      <c r="E52" s="15"/>
    </row>
    <row r="53" spans="1:5" ht="26" x14ac:dyDescent="0.3">
      <c r="A53" s="19"/>
      <c r="B53" s="19">
        <v>201903</v>
      </c>
      <c r="C53" s="19">
        <f>VLOOKUP(B53,'MHA List'!D:E,2,FALSE)</f>
        <v>2019</v>
      </c>
      <c r="D53" s="16" t="s">
        <v>32</v>
      </c>
      <c r="E53" s="15"/>
    </row>
    <row r="54" spans="1:5" ht="26" x14ac:dyDescent="0.3">
      <c r="A54" s="19"/>
      <c r="B54" s="19">
        <v>201903</v>
      </c>
      <c r="C54" s="19">
        <f>VLOOKUP(B54,'MHA List'!D:E,2,FALSE)</f>
        <v>2019</v>
      </c>
      <c r="D54" s="16" t="s">
        <v>32</v>
      </c>
      <c r="E54" s="15"/>
    </row>
    <row r="55" spans="1:5" ht="26" x14ac:dyDescent="0.3">
      <c r="A55" s="19"/>
      <c r="B55" s="19">
        <v>201903</v>
      </c>
      <c r="C55" s="19">
        <f>VLOOKUP(B55,'MHA List'!D:E,2,FALSE)</f>
        <v>2019</v>
      </c>
      <c r="D55" s="16" t="s">
        <v>32</v>
      </c>
      <c r="E55" s="15"/>
    </row>
    <row r="56" spans="1:5" ht="26" x14ac:dyDescent="0.3">
      <c r="A56" s="19"/>
      <c r="B56" s="19">
        <v>201903</v>
      </c>
      <c r="C56" s="19">
        <f>VLOOKUP(B56,'MHA List'!D:E,2,FALSE)</f>
        <v>2019</v>
      </c>
      <c r="D56" s="16" t="s">
        <v>32</v>
      </c>
      <c r="E56" s="15"/>
    </row>
    <row r="57" spans="1:5" x14ac:dyDescent="0.3">
      <c r="A57" s="19"/>
      <c r="B57" s="19">
        <v>201903</v>
      </c>
      <c r="C57" s="19">
        <f>VLOOKUP(B57,'MHA List'!D:E,2,FALSE)</f>
        <v>2019</v>
      </c>
      <c r="D57" s="16" t="s">
        <v>33</v>
      </c>
      <c r="E57" s="15"/>
    </row>
    <row r="58" spans="1:5" x14ac:dyDescent="0.3">
      <c r="A58" s="19"/>
      <c r="B58" s="19">
        <v>201904</v>
      </c>
      <c r="C58" s="19">
        <f>VLOOKUP(B58,'MHA List'!D:E,2,FALSE)</f>
        <v>2019</v>
      </c>
      <c r="D58" s="16" t="s">
        <v>31</v>
      </c>
      <c r="E58" s="15"/>
    </row>
    <row r="59" spans="1:5" ht="26" x14ac:dyDescent="0.3">
      <c r="A59" s="19"/>
      <c r="B59" s="19">
        <v>201904</v>
      </c>
      <c r="C59" s="19">
        <f>VLOOKUP(B59,'MHA List'!D:E,2,FALSE)</f>
        <v>2019</v>
      </c>
      <c r="D59" s="16" t="s">
        <v>32</v>
      </c>
      <c r="E59" s="15"/>
    </row>
    <row r="60" spans="1:5" ht="26" x14ac:dyDescent="0.3">
      <c r="A60" s="19"/>
      <c r="B60" s="19">
        <v>201904</v>
      </c>
      <c r="C60" s="19">
        <f>VLOOKUP(B60,'MHA List'!D:E,2,FALSE)</f>
        <v>2019</v>
      </c>
      <c r="D60" s="16" t="s">
        <v>32</v>
      </c>
      <c r="E60" s="15"/>
    </row>
    <row r="61" spans="1:5" ht="26" x14ac:dyDescent="0.3">
      <c r="A61" s="19"/>
      <c r="B61" s="19">
        <v>201904</v>
      </c>
      <c r="C61" s="19">
        <f>VLOOKUP(B61,'MHA List'!D:E,2,FALSE)</f>
        <v>2019</v>
      </c>
      <c r="D61" s="16" t="s">
        <v>32</v>
      </c>
      <c r="E61" s="15"/>
    </row>
    <row r="62" spans="1:5" ht="26" x14ac:dyDescent="0.3">
      <c r="A62" s="19"/>
      <c r="B62" s="19">
        <v>201904</v>
      </c>
      <c r="C62" s="19">
        <f>VLOOKUP(B62,'MHA List'!D:E,2,FALSE)</f>
        <v>2019</v>
      </c>
      <c r="D62" s="16" t="s">
        <v>32</v>
      </c>
      <c r="E62" s="15"/>
    </row>
    <row r="63" spans="1:5" ht="26" x14ac:dyDescent="0.3">
      <c r="A63" s="19"/>
      <c r="B63" s="19">
        <v>201904</v>
      </c>
      <c r="C63" s="19">
        <f>VLOOKUP(B63,'MHA List'!D:E,2,FALSE)</f>
        <v>2019</v>
      </c>
      <c r="D63" s="16" t="s">
        <v>32</v>
      </c>
      <c r="E63" s="15"/>
    </row>
    <row r="64" spans="1:5" ht="26" x14ac:dyDescent="0.3">
      <c r="A64" s="19"/>
      <c r="B64" s="19">
        <v>201904</v>
      </c>
      <c r="C64" s="19">
        <f>VLOOKUP(B64,'MHA List'!D:E,2,FALSE)</f>
        <v>2019</v>
      </c>
      <c r="D64" s="16" t="s">
        <v>32</v>
      </c>
      <c r="E64" s="15"/>
    </row>
    <row r="65" spans="1:5" x14ac:dyDescent="0.3">
      <c r="A65" s="19"/>
      <c r="B65" s="19">
        <v>201904</v>
      </c>
      <c r="C65" s="19">
        <f>VLOOKUP(B65,'MHA List'!D:E,2,FALSE)</f>
        <v>2019</v>
      </c>
      <c r="D65" s="16" t="s">
        <v>33</v>
      </c>
      <c r="E65" s="15"/>
    </row>
    <row r="66" spans="1:5" x14ac:dyDescent="0.3">
      <c r="A66" s="19"/>
      <c r="B66" s="19">
        <v>201905</v>
      </c>
      <c r="C66" s="19">
        <f>VLOOKUP(B66,'MHA List'!D:E,2,FALSE)</f>
        <v>2019</v>
      </c>
      <c r="D66" s="16" t="s">
        <v>31</v>
      </c>
      <c r="E66" s="15"/>
    </row>
    <row r="67" spans="1:5" ht="26" x14ac:dyDescent="0.3">
      <c r="A67" s="19"/>
      <c r="B67" s="19">
        <v>201905</v>
      </c>
      <c r="C67" s="19">
        <f>VLOOKUP(B67,'MHA List'!D:E,2,FALSE)</f>
        <v>2019</v>
      </c>
      <c r="D67" s="16" t="s">
        <v>32</v>
      </c>
      <c r="E67" s="15"/>
    </row>
    <row r="68" spans="1:5" ht="26" x14ac:dyDescent="0.3">
      <c r="A68" s="19"/>
      <c r="B68" s="19">
        <v>201905</v>
      </c>
      <c r="C68" s="19">
        <f>VLOOKUP(B68,'MHA List'!D:E,2,FALSE)</f>
        <v>2019</v>
      </c>
      <c r="D68" s="16" t="s">
        <v>32</v>
      </c>
      <c r="E68" s="15"/>
    </row>
    <row r="69" spans="1:5" ht="26" x14ac:dyDescent="0.3">
      <c r="A69" s="19"/>
      <c r="B69" s="19">
        <v>201905</v>
      </c>
      <c r="C69" s="19">
        <f>VLOOKUP(B69,'MHA List'!D:E,2,FALSE)</f>
        <v>2019</v>
      </c>
      <c r="D69" s="16" t="s">
        <v>32</v>
      </c>
      <c r="E69" s="15"/>
    </row>
    <row r="70" spans="1:5" ht="26" x14ac:dyDescent="0.3">
      <c r="A70" s="19"/>
      <c r="B70" s="19">
        <v>201905</v>
      </c>
      <c r="C70" s="19">
        <f>VLOOKUP(B70,'MHA List'!D:E,2,FALSE)</f>
        <v>2019</v>
      </c>
      <c r="D70" s="16" t="s">
        <v>32</v>
      </c>
      <c r="E70" s="15"/>
    </row>
    <row r="71" spans="1:5" ht="26" x14ac:dyDescent="0.3">
      <c r="A71" s="19"/>
      <c r="B71" s="19">
        <v>201905</v>
      </c>
      <c r="C71" s="19">
        <f>VLOOKUP(B71,'MHA List'!D:E,2,FALSE)</f>
        <v>2019</v>
      </c>
      <c r="D71" s="16" t="s">
        <v>32</v>
      </c>
      <c r="E71" s="15"/>
    </row>
    <row r="72" spans="1:5" ht="26" x14ac:dyDescent="0.3">
      <c r="A72" s="19"/>
      <c r="B72" s="19">
        <v>201905</v>
      </c>
      <c r="C72" s="19">
        <f>VLOOKUP(B72,'MHA List'!D:E,2,FALSE)</f>
        <v>2019</v>
      </c>
      <c r="D72" s="16" t="s">
        <v>32</v>
      </c>
      <c r="E72" s="15"/>
    </row>
    <row r="73" spans="1:5" x14ac:dyDescent="0.3">
      <c r="A73" s="19"/>
      <c r="B73" s="19">
        <v>201905</v>
      </c>
      <c r="C73" s="19">
        <f>VLOOKUP(B73,'MHA List'!D:E,2,FALSE)</f>
        <v>2019</v>
      </c>
      <c r="D73" s="16" t="s">
        <v>33</v>
      </c>
      <c r="E73" s="15"/>
    </row>
    <row r="74" spans="1:5" x14ac:dyDescent="0.3">
      <c r="A74" s="19"/>
      <c r="B74" s="19">
        <v>201906</v>
      </c>
      <c r="C74" s="19">
        <f>VLOOKUP(B74,'MHA List'!D:E,2,FALSE)</f>
        <v>2019</v>
      </c>
      <c r="D74" s="16" t="s">
        <v>31</v>
      </c>
      <c r="E74" s="15"/>
    </row>
    <row r="75" spans="1:5" ht="26" x14ac:dyDescent="0.3">
      <c r="A75" s="19"/>
      <c r="B75" s="19">
        <v>201906</v>
      </c>
      <c r="C75" s="19">
        <f>VLOOKUP(B75,'MHA List'!D:E,2,FALSE)</f>
        <v>2019</v>
      </c>
      <c r="D75" s="16" t="s">
        <v>32</v>
      </c>
      <c r="E75" s="15"/>
    </row>
    <row r="76" spans="1:5" ht="26" x14ac:dyDescent="0.3">
      <c r="A76" s="19"/>
      <c r="B76" s="19">
        <v>201906</v>
      </c>
      <c r="C76" s="19">
        <f>VLOOKUP(B76,'MHA List'!D:E,2,FALSE)</f>
        <v>2019</v>
      </c>
      <c r="D76" s="16" t="s">
        <v>32</v>
      </c>
      <c r="E76" s="15"/>
    </row>
    <row r="77" spans="1:5" ht="26" x14ac:dyDescent="0.3">
      <c r="A77" s="19"/>
      <c r="B77" s="19">
        <v>201906</v>
      </c>
      <c r="C77" s="19">
        <f>VLOOKUP(B77,'MHA List'!D:E,2,FALSE)</f>
        <v>2019</v>
      </c>
      <c r="D77" s="16" t="s">
        <v>32</v>
      </c>
      <c r="E77" s="15"/>
    </row>
    <row r="78" spans="1:5" ht="26" x14ac:dyDescent="0.3">
      <c r="A78" s="19"/>
      <c r="B78" s="19">
        <v>201906</v>
      </c>
      <c r="C78" s="19">
        <f>VLOOKUP(B78,'MHA List'!D:E,2,FALSE)</f>
        <v>2019</v>
      </c>
      <c r="D78" s="16" t="s">
        <v>32</v>
      </c>
      <c r="E78" s="15"/>
    </row>
    <row r="79" spans="1:5" ht="26" x14ac:dyDescent="0.3">
      <c r="A79" s="19"/>
      <c r="B79" s="19">
        <v>201906</v>
      </c>
      <c r="C79" s="19">
        <f>VLOOKUP(B79,'MHA List'!D:E,2,FALSE)</f>
        <v>2019</v>
      </c>
      <c r="D79" s="16" t="s">
        <v>32</v>
      </c>
      <c r="E79" s="15"/>
    </row>
    <row r="80" spans="1:5" ht="26" x14ac:dyDescent="0.3">
      <c r="A80" s="19"/>
      <c r="B80" s="19">
        <v>201906</v>
      </c>
      <c r="C80" s="19">
        <f>VLOOKUP(B80,'MHA List'!D:E,2,FALSE)</f>
        <v>2019</v>
      </c>
      <c r="D80" s="16" t="s">
        <v>32</v>
      </c>
      <c r="E80" s="15"/>
    </row>
    <row r="81" spans="1:5" x14ac:dyDescent="0.3">
      <c r="A81" s="19"/>
      <c r="B81" s="19">
        <v>201906</v>
      </c>
      <c r="C81" s="19">
        <f>VLOOKUP(B81,'MHA List'!D:E,2,FALSE)</f>
        <v>2019</v>
      </c>
      <c r="D81" s="16" t="s">
        <v>33</v>
      </c>
      <c r="E81" s="15"/>
    </row>
    <row r="82" spans="1:5" x14ac:dyDescent="0.3">
      <c r="A82" s="19"/>
      <c r="B82" s="19">
        <v>201907</v>
      </c>
      <c r="C82" s="19">
        <f>VLOOKUP(B82,'MHA List'!D:E,2,FALSE)</f>
        <v>2019</v>
      </c>
      <c r="D82" s="16" t="s">
        <v>31</v>
      </c>
      <c r="E82" s="15"/>
    </row>
    <row r="83" spans="1:5" ht="26" x14ac:dyDescent="0.3">
      <c r="A83" s="19"/>
      <c r="B83" s="19">
        <v>201907</v>
      </c>
      <c r="C83" s="19">
        <f>VLOOKUP(B83,'MHA List'!D:E,2,FALSE)</f>
        <v>2019</v>
      </c>
      <c r="D83" s="16" t="s">
        <v>32</v>
      </c>
      <c r="E83" s="15"/>
    </row>
    <row r="84" spans="1:5" ht="26" x14ac:dyDescent="0.3">
      <c r="A84" s="19"/>
      <c r="B84" s="19">
        <v>201907</v>
      </c>
      <c r="C84" s="19">
        <f>VLOOKUP(B84,'MHA List'!D:E,2,FALSE)</f>
        <v>2019</v>
      </c>
      <c r="D84" s="16" t="s">
        <v>32</v>
      </c>
      <c r="E84" s="15"/>
    </row>
    <row r="85" spans="1:5" ht="26" x14ac:dyDescent="0.3">
      <c r="A85" s="19"/>
      <c r="B85" s="19">
        <v>201907</v>
      </c>
      <c r="C85" s="19">
        <f>VLOOKUP(B85,'MHA List'!D:E,2,FALSE)</f>
        <v>2019</v>
      </c>
      <c r="D85" s="16" t="s">
        <v>32</v>
      </c>
      <c r="E85" s="15"/>
    </row>
    <row r="86" spans="1:5" ht="26" x14ac:dyDescent="0.3">
      <c r="A86" s="19"/>
      <c r="B86" s="19">
        <v>201907</v>
      </c>
      <c r="C86" s="19">
        <f>VLOOKUP(B86,'MHA List'!D:E,2,FALSE)</f>
        <v>2019</v>
      </c>
      <c r="D86" s="16" t="s">
        <v>32</v>
      </c>
      <c r="E86" s="15"/>
    </row>
    <row r="87" spans="1:5" ht="26" x14ac:dyDescent="0.3">
      <c r="A87" s="19"/>
      <c r="B87" s="19">
        <v>201907</v>
      </c>
      <c r="C87" s="19">
        <f>VLOOKUP(B87,'MHA List'!D:E,2,FALSE)</f>
        <v>2019</v>
      </c>
      <c r="D87" s="16" t="s">
        <v>32</v>
      </c>
      <c r="E87" s="15"/>
    </row>
    <row r="88" spans="1:5" ht="26" x14ac:dyDescent="0.3">
      <c r="A88" s="19"/>
      <c r="B88" s="19">
        <v>201907</v>
      </c>
      <c r="C88" s="19">
        <f>VLOOKUP(B88,'MHA List'!D:E,2,FALSE)</f>
        <v>2019</v>
      </c>
      <c r="D88" s="16" t="s">
        <v>32</v>
      </c>
      <c r="E88" s="15"/>
    </row>
    <row r="89" spans="1:5" x14ac:dyDescent="0.3">
      <c r="A89" s="19"/>
      <c r="B89" s="19">
        <v>201907</v>
      </c>
      <c r="C89" s="19">
        <f>VLOOKUP(B89,'MHA List'!D:E,2,FALSE)</f>
        <v>2019</v>
      </c>
      <c r="D89" s="16" t="s">
        <v>33</v>
      </c>
      <c r="E89" s="15"/>
    </row>
    <row r="90" spans="1:5" x14ac:dyDescent="0.3">
      <c r="A90" s="19"/>
      <c r="B90" s="19">
        <v>201908</v>
      </c>
      <c r="C90" s="19">
        <f>VLOOKUP(B90,'MHA List'!D:E,2,FALSE)</f>
        <v>2019</v>
      </c>
      <c r="D90" s="16" t="s">
        <v>31</v>
      </c>
      <c r="E90" s="15"/>
    </row>
    <row r="91" spans="1:5" ht="26" x14ac:dyDescent="0.3">
      <c r="A91" s="19"/>
      <c r="B91" s="19">
        <v>201908</v>
      </c>
      <c r="C91" s="19">
        <f>VLOOKUP(B91,'MHA List'!D:E,2,FALSE)</f>
        <v>2019</v>
      </c>
      <c r="D91" s="16" t="s">
        <v>32</v>
      </c>
      <c r="E91" s="15"/>
    </row>
    <row r="92" spans="1:5" ht="26" x14ac:dyDescent="0.3">
      <c r="A92" s="19"/>
      <c r="B92" s="19">
        <v>201908</v>
      </c>
      <c r="C92" s="19">
        <f>VLOOKUP(B92,'MHA List'!D:E,2,FALSE)</f>
        <v>2019</v>
      </c>
      <c r="D92" s="16" t="s">
        <v>32</v>
      </c>
      <c r="E92" s="15"/>
    </row>
    <row r="93" spans="1:5" ht="26" x14ac:dyDescent="0.3">
      <c r="A93" s="19"/>
      <c r="B93" s="19">
        <v>201908</v>
      </c>
      <c r="C93" s="19">
        <f>VLOOKUP(B93,'MHA List'!D:E,2,FALSE)</f>
        <v>2019</v>
      </c>
      <c r="D93" s="16" t="s">
        <v>32</v>
      </c>
      <c r="E93" s="15"/>
    </row>
    <row r="94" spans="1:5" ht="26" x14ac:dyDescent="0.3">
      <c r="A94" s="19"/>
      <c r="B94" s="19">
        <v>201908</v>
      </c>
      <c r="C94" s="19">
        <f>VLOOKUP(B94,'MHA List'!D:E,2,FALSE)</f>
        <v>2019</v>
      </c>
      <c r="D94" s="16" t="s">
        <v>32</v>
      </c>
      <c r="E94" s="15"/>
    </row>
    <row r="95" spans="1:5" ht="26" x14ac:dyDescent="0.3">
      <c r="A95" s="19"/>
      <c r="B95" s="19">
        <v>201908</v>
      </c>
      <c r="C95" s="19">
        <f>VLOOKUP(B95,'MHA List'!D:E,2,FALSE)</f>
        <v>2019</v>
      </c>
      <c r="D95" s="16" t="s">
        <v>32</v>
      </c>
      <c r="E95" s="15"/>
    </row>
    <row r="96" spans="1:5" ht="26" x14ac:dyDescent="0.3">
      <c r="A96" s="19"/>
      <c r="B96" s="19">
        <v>201908</v>
      </c>
      <c r="C96" s="19">
        <f>VLOOKUP(B96,'MHA List'!D:E,2,FALSE)</f>
        <v>2019</v>
      </c>
      <c r="D96" s="16" t="s">
        <v>32</v>
      </c>
      <c r="E96" s="15"/>
    </row>
    <row r="97" spans="1:5" x14ac:dyDescent="0.3">
      <c r="A97" s="19"/>
      <c r="B97" s="19">
        <v>201908</v>
      </c>
      <c r="C97" s="19">
        <f>VLOOKUP(B97,'MHA List'!D:E,2,FALSE)</f>
        <v>2019</v>
      </c>
      <c r="D97" s="16" t="s">
        <v>33</v>
      </c>
      <c r="E97" s="15"/>
    </row>
  </sheetData>
  <autoFilter ref="A1:F97"/>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'MHA List'!$A:$A</xm:f>
          </x14:formula1>
          <xm:sqref>A2:A97</xm:sqref>
        </x14:dataValidation>
        <x14:dataValidation type="list" allowBlank="1" showInputMessage="1" showErrorMessage="1">
          <x14:formula1>
            <xm:f>'MHA List'!$D:$D</xm:f>
          </x14:formula1>
          <xm:sqref>B2:B97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2" sqref="E2:E29"/>
    </sheetView>
  </sheetViews>
  <sheetFormatPr defaultColWidth="9.06640625" defaultRowHeight="15" x14ac:dyDescent="0.3"/>
  <cols>
    <col min="1" max="1" width="9.06640625" style="7"/>
    <col min="2" max="2" width="26.265625" style="10" customWidth="1"/>
    <col min="3" max="3" width="22.796875" style="7" customWidth="1"/>
    <col min="4" max="16384" width="9.06640625" style="7"/>
  </cols>
  <sheetData>
    <row r="1" spans="1:5" ht="31.5" customHeight="1" x14ac:dyDescent="0.3">
      <c r="A1" s="4" t="s">
        <v>0</v>
      </c>
      <c r="B1" s="5" t="s">
        <v>1</v>
      </c>
      <c r="C1" s="6" t="s">
        <v>2</v>
      </c>
      <c r="D1" s="13" t="s">
        <v>24</v>
      </c>
      <c r="E1" s="13" t="s">
        <v>25</v>
      </c>
    </row>
    <row r="2" spans="1:5" ht="26" x14ac:dyDescent="0.3">
      <c r="A2" s="3" t="s">
        <v>3</v>
      </c>
      <c r="B2" s="8" t="str">
        <f>VLOOKUP(A2,'[1]Addresses from MH-CMU Database'!A:P,4,FALSE)</f>
        <v>AUSTIN-TRAVIS COUNTY MHMR DBA INTEGRAL CARE</v>
      </c>
      <c r="C2" s="9" t="str">
        <f>VLOOKUP(A2,'[1]Addresses from MH-CMU Database'!A:P,5,FALSE)</f>
        <v>ATCIC</v>
      </c>
      <c r="D2" s="14">
        <v>201709</v>
      </c>
      <c r="E2" s="14">
        <f>IF(VALUE(RIGHT(D2,2))&lt;9,VALUE(LEFT(D2,4)),VALUE(LEFT(D2,4)+1))</f>
        <v>2018</v>
      </c>
    </row>
    <row r="3" spans="1:5" x14ac:dyDescent="0.3">
      <c r="A3" s="3" t="s">
        <v>16</v>
      </c>
      <c r="B3" s="8" t="s">
        <v>13</v>
      </c>
      <c r="C3" s="9" t="s">
        <v>13</v>
      </c>
      <c r="D3" s="14">
        <v>201710</v>
      </c>
      <c r="E3" s="14">
        <f t="shared" ref="E3:E29" si="0">IF(VALUE(RIGHT(D3,2))&lt;9,VALUE(LEFT(D3,4)),VALUE(LEFT(D3,4)+1))</f>
        <v>2018</v>
      </c>
    </row>
    <row r="4" spans="1:5" ht="26" x14ac:dyDescent="0.3">
      <c r="A4" s="3" t="s">
        <v>4</v>
      </c>
      <c r="B4" s="8" t="str">
        <f>VLOOKUP(A4,'[1]Addresses from MH-CMU Database'!A:P,4,FALSE)</f>
        <v>CENTER FOR HEALTH CARE SERVICES, THE - BEXAR CO. MHMR CENTER</v>
      </c>
      <c r="C4" s="9" t="str">
        <f>VLOOKUP(A4,'[1]Addresses from MH-CMU Database'!A:P,5,FALSE)</f>
        <v>CHCS</v>
      </c>
      <c r="D4" s="14">
        <v>201711</v>
      </c>
      <c r="E4" s="14">
        <f t="shared" si="0"/>
        <v>2018</v>
      </c>
    </row>
    <row r="5" spans="1:5" ht="26" x14ac:dyDescent="0.3">
      <c r="A5" s="3" t="s">
        <v>5</v>
      </c>
      <c r="B5" s="8" t="str">
        <f>VLOOKUP(A5,'[1]Addresses from MH-CMU Database'!A:P,4,FALSE)</f>
        <v>NORTH TEXAS BEHAVIORAL HEALTH AUTHORITY</v>
      </c>
      <c r="C5" s="9" t="str">
        <f>VLOOKUP(A5,'[1]Addresses from MH-CMU Database'!A:P,5,FALSE)</f>
        <v>NTBHA</v>
      </c>
      <c r="D5" s="14">
        <v>201712</v>
      </c>
      <c r="E5" s="14">
        <f t="shared" si="0"/>
        <v>2018</v>
      </c>
    </row>
    <row r="6" spans="1:5" x14ac:dyDescent="0.3">
      <c r="A6" s="3" t="s">
        <v>17</v>
      </c>
      <c r="B6" s="8" t="s">
        <v>19</v>
      </c>
      <c r="C6" s="11" t="s">
        <v>21</v>
      </c>
      <c r="D6" s="14">
        <v>201801</v>
      </c>
      <c r="E6" s="14">
        <f t="shared" si="0"/>
        <v>2018</v>
      </c>
    </row>
    <row r="7" spans="1:5" x14ac:dyDescent="0.3">
      <c r="A7" s="3" t="s">
        <v>6</v>
      </c>
      <c r="B7" s="8" t="str">
        <f>VLOOKUP(A7,'[1]Addresses from MH-CMU Database'!A:P,4,FALSE)</f>
        <v>THE GULF COAST CENTER</v>
      </c>
      <c r="C7" s="9" t="str">
        <f>VLOOKUP(A7,'[1]Addresses from MH-CMU Database'!A:P,5,FALSE)</f>
        <v>GULF COAST</v>
      </c>
      <c r="D7" s="14">
        <v>201802</v>
      </c>
      <c r="E7" s="14">
        <f t="shared" si="0"/>
        <v>2018</v>
      </c>
    </row>
    <row r="8" spans="1:5" x14ac:dyDescent="0.3">
      <c r="A8" s="3">
        <v>130</v>
      </c>
      <c r="B8" s="8" t="s">
        <v>22</v>
      </c>
      <c r="C8" s="11" t="s">
        <v>23</v>
      </c>
      <c r="D8" s="14">
        <v>201803</v>
      </c>
      <c r="E8" s="14">
        <f t="shared" si="0"/>
        <v>2018</v>
      </c>
    </row>
    <row r="9" spans="1:5" x14ac:dyDescent="0.3">
      <c r="A9" s="3">
        <v>140</v>
      </c>
      <c r="B9" s="8" t="s">
        <v>18</v>
      </c>
      <c r="C9" s="11" t="s">
        <v>20</v>
      </c>
      <c r="D9" s="14">
        <v>201804</v>
      </c>
      <c r="E9" s="14">
        <f t="shared" si="0"/>
        <v>2018</v>
      </c>
    </row>
    <row r="10" spans="1:5" ht="26" x14ac:dyDescent="0.3">
      <c r="A10" s="3" t="s">
        <v>7</v>
      </c>
      <c r="B10" s="8" t="str">
        <f>VLOOKUP(A10,'[1]Addresses from MH-CMU Database'!A:P,4,FALSE)</f>
        <v>LUBBOCK REGIONAL MHMR CENTER DBA STARCARE SPECIALTY HEALTH</v>
      </c>
      <c r="C10" s="9" t="str">
        <f>VLOOKUP(A10,'[1]Addresses from MH-CMU Database'!A:P,5,FALSE)</f>
        <v>STARCARE</v>
      </c>
      <c r="D10" s="14">
        <v>201805</v>
      </c>
      <c r="E10" s="14">
        <f t="shared" si="0"/>
        <v>2018</v>
      </c>
    </row>
    <row r="11" spans="1:5" x14ac:dyDescent="0.3">
      <c r="A11" s="3" t="s">
        <v>8</v>
      </c>
      <c r="B11" s="8" t="str">
        <f>VLOOKUP(A11,'[1]Addresses from MH-CMU Database'!A:P,4,FALSE)</f>
        <v>MHMR OF TARRANT COUNTY</v>
      </c>
      <c r="C11" s="9" t="str">
        <f>VLOOKUP(A11,'[1]Addresses from MH-CMU Database'!A:P,5,FALSE)</f>
        <v xml:space="preserve">TARRANT </v>
      </c>
      <c r="D11" s="14">
        <v>201806</v>
      </c>
      <c r="E11" s="14">
        <f t="shared" si="0"/>
        <v>2018</v>
      </c>
    </row>
    <row r="12" spans="1:5" x14ac:dyDescent="0.3">
      <c r="A12" s="3" t="s">
        <v>9</v>
      </c>
      <c r="B12" s="8" t="str">
        <f>VLOOKUP(A12,'[1]Addresses from MH-CMU Database'!A:P,4,FALSE)</f>
        <v>TRI-COUNTY BEHAVIORAL HEALTHCARE</v>
      </c>
      <c r="C12" s="9" t="str">
        <f>VLOOKUP(A12,'[1]Addresses from MH-CMU Database'!A:P,5,FALSE)</f>
        <v>TRI-COUNTY</v>
      </c>
      <c r="D12" s="14">
        <v>201807</v>
      </c>
      <c r="E12" s="14">
        <f t="shared" si="0"/>
        <v>2018</v>
      </c>
    </row>
    <row r="13" spans="1:5" x14ac:dyDescent="0.3">
      <c r="A13" s="3">
        <v>400</v>
      </c>
      <c r="B13" s="8" t="s">
        <v>15</v>
      </c>
      <c r="C13" s="11" t="s">
        <v>14</v>
      </c>
      <c r="D13" s="14">
        <v>201808</v>
      </c>
      <c r="E13" s="14">
        <f t="shared" si="0"/>
        <v>2018</v>
      </c>
    </row>
    <row r="14" spans="1:5" ht="26" x14ac:dyDescent="0.3">
      <c r="A14" s="3" t="s">
        <v>10</v>
      </c>
      <c r="B14" s="8" t="str">
        <f>VLOOKUP(A14,'[1]Addresses from MH-CMU Database'!A:P,4,FALSE)</f>
        <v>COLLIN COUNTY MHMR CENTER DBA LIFEPATH SYSTEMS</v>
      </c>
      <c r="C14" s="9" t="str">
        <f>VLOOKUP(A14,'[1]Addresses from MH-CMU Database'!A:P,5,FALSE)</f>
        <v>LIFEPATH</v>
      </c>
      <c r="D14" s="14">
        <v>201809</v>
      </c>
      <c r="E14" s="14">
        <f t="shared" si="0"/>
        <v>2019</v>
      </c>
    </row>
    <row r="15" spans="1:5" x14ac:dyDescent="0.3">
      <c r="A15" s="3" t="s">
        <v>11</v>
      </c>
      <c r="B15" s="8" t="str">
        <f>VLOOKUP(A15,'[1]Addresses from MH-CMU Database'!A:P,4,FALSE)</f>
        <v>TEXANA CENTER</v>
      </c>
      <c r="C15" s="9" t="str">
        <f>VLOOKUP(A15,'[1]Addresses from MH-CMU Database'!A:P,5,FALSE)</f>
        <v>TEXANA</v>
      </c>
      <c r="D15" s="14">
        <v>201810</v>
      </c>
      <c r="E15" s="14">
        <f t="shared" si="0"/>
        <v>2019</v>
      </c>
    </row>
    <row r="16" spans="1:5" x14ac:dyDescent="0.3">
      <c r="D16" s="14">
        <v>201811</v>
      </c>
      <c r="E16" s="14">
        <f t="shared" si="0"/>
        <v>2019</v>
      </c>
    </row>
    <row r="17" spans="4:5" x14ac:dyDescent="0.3">
      <c r="D17" s="14">
        <v>201812</v>
      </c>
      <c r="E17" s="14">
        <f t="shared" si="0"/>
        <v>2019</v>
      </c>
    </row>
    <row r="18" spans="4:5" x14ac:dyDescent="0.3">
      <c r="D18" s="14">
        <v>201901</v>
      </c>
      <c r="E18" s="14">
        <f t="shared" si="0"/>
        <v>2019</v>
      </c>
    </row>
    <row r="19" spans="4:5" x14ac:dyDescent="0.3">
      <c r="D19" s="14">
        <v>201902</v>
      </c>
      <c r="E19" s="14">
        <f t="shared" si="0"/>
        <v>2019</v>
      </c>
    </row>
    <row r="20" spans="4:5" x14ac:dyDescent="0.3">
      <c r="D20" s="14">
        <v>201903</v>
      </c>
      <c r="E20" s="14">
        <f t="shared" si="0"/>
        <v>2019</v>
      </c>
    </row>
    <row r="21" spans="4:5" x14ac:dyDescent="0.3">
      <c r="D21" s="14">
        <v>201904</v>
      </c>
      <c r="E21" s="14">
        <f t="shared" si="0"/>
        <v>2019</v>
      </c>
    </row>
    <row r="22" spans="4:5" x14ac:dyDescent="0.3">
      <c r="D22" s="14">
        <v>201905</v>
      </c>
      <c r="E22" s="14">
        <f t="shared" si="0"/>
        <v>2019</v>
      </c>
    </row>
    <row r="23" spans="4:5" x14ac:dyDescent="0.3">
      <c r="D23" s="14">
        <v>201906</v>
      </c>
      <c r="E23" s="14">
        <f t="shared" si="0"/>
        <v>2019</v>
      </c>
    </row>
    <row r="24" spans="4:5" x14ac:dyDescent="0.3">
      <c r="D24" s="14">
        <v>201907</v>
      </c>
      <c r="E24" s="14">
        <f t="shared" si="0"/>
        <v>2019</v>
      </c>
    </row>
    <row r="25" spans="4:5" x14ac:dyDescent="0.3">
      <c r="D25" s="14">
        <v>201908</v>
      </c>
      <c r="E25" s="14">
        <f t="shared" si="0"/>
        <v>2019</v>
      </c>
    </row>
    <row r="26" spans="4:5" x14ac:dyDescent="0.3">
      <c r="D26" s="14">
        <v>201909</v>
      </c>
      <c r="E26" s="14">
        <f t="shared" si="0"/>
        <v>2020</v>
      </c>
    </row>
    <row r="27" spans="4:5" x14ac:dyDescent="0.3">
      <c r="D27" s="14">
        <v>201910</v>
      </c>
      <c r="E27" s="14">
        <f t="shared" si="0"/>
        <v>2020</v>
      </c>
    </row>
    <row r="28" spans="4:5" x14ac:dyDescent="0.3">
      <c r="D28" s="14">
        <v>201911</v>
      </c>
      <c r="E28" s="14">
        <f t="shared" si="0"/>
        <v>2020</v>
      </c>
    </row>
    <row r="29" spans="4:5" x14ac:dyDescent="0.3">
      <c r="D29" s="14">
        <v>201912</v>
      </c>
      <c r="E29" s="14">
        <f t="shared" si="0"/>
        <v>2020</v>
      </c>
    </row>
  </sheetData>
  <pageMargins left="0.7" right="0.7" top="0.75" bottom="0.75" header="0.3" footer="0.3"/>
  <pageSetup orientation="portrait" r:id="rId1"/>
  <ignoredErrors>
    <ignoredError sqref="A2 A5 A11 A12 A4 A7 A10 A14:A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defaultRowHeight="15" x14ac:dyDescent="0.3"/>
  <cols>
    <col min="1" max="1" width="85.6640625" customWidth="1"/>
  </cols>
  <sheetData>
    <row r="1" spans="1:1" ht="27" customHeight="1" thickTop="1" x14ac:dyDescent="0.3">
      <c r="A1" s="1" t="s">
        <v>12</v>
      </c>
    </row>
    <row r="2" spans="1:1" ht="62" x14ac:dyDescent="0.3">
      <c r="A2" s="2" t="s">
        <v>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Measures Tracking Report</vt:lpstr>
      <vt:lpstr>MHA List</vt:lpstr>
      <vt:lpstr>Instructions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Strickland,Robyn (DSHS)</dc:creator>
  <cp:lastModifiedBy>Pierre-Carr,Lucrece (DSHS)</cp:lastModifiedBy>
  <cp:lastPrinted>2018-02-23T23:44:30Z</cp:lastPrinted>
  <dcterms:created xsi:type="dcterms:W3CDTF">2018-02-23T23:09:03Z</dcterms:created>
  <dcterms:modified xsi:type="dcterms:W3CDTF">2018-04-02T23:19:00Z</dcterms:modified>
</cp:coreProperties>
</file>